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730" windowHeight="10050"/>
  </bookViews>
  <sheets>
    <sheet name="ΤΜΗΜΑ 2 ΕΞΑΡΤΗΜΑΤΑ" sheetId="8" r:id="rId1"/>
  </sheets>
  <definedNames>
    <definedName name="_xlnm.Print_Area" localSheetId="0">'ΤΜΗΜΑ 2 ΕΞΑΡΤΗΜΑΤΑ'!$A$1:$O$671</definedName>
    <definedName name="_xlnm.Print_Titles" localSheetId="0">'ΤΜΗΜΑ 2 ΕΞΑΡΤΗΜΑΤΑ'!$1:$5</definedName>
  </definedNames>
  <calcPr calcId="145621"/>
</workbook>
</file>

<file path=xl/calcChain.xml><?xml version="1.0" encoding="utf-8"?>
<calcChain xmlns="http://schemas.openxmlformats.org/spreadsheetml/2006/main">
  <c r="K113" i="8" l="1"/>
  <c r="L113" i="8" s="1"/>
  <c r="M113" i="8" s="1"/>
  <c r="K114" i="8"/>
  <c r="L114" i="8" s="1"/>
  <c r="M114" i="8" s="1"/>
  <c r="K115" i="8"/>
  <c r="L115" i="8" s="1"/>
  <c r="M115" i="8" s="1"/>
  <c r="K116" i="8"/>
  <c r="L116" i="8" s="1"/>
  <c r="M116" i="8" s="1"/>
  <c r="K117" i="8"/>
  <c r="L117" i="8"/>
  <c r="M117" i="8" s="1"/>
  <c r="K118" i="8"/>
  <c r="L118" i="8" s="1"/>
  <c r="M118" i="8" s="1"/>
  <c r="K119" i="8"/>
  <c r="L119" i="8" s="1"/>
  <c r="M119" i="8" s="1"/>
  <c r="K120" i="8"/>
  <c r="L120" i="8"/>
  <c r="M120" i="8" s="1"/>
  <c r="K121" i="8"/>
  <c r="L121" i="8" s="1"/>
  <c r="M121" i="8" s="1"/>
  <c r="K122" i="8"/>
  <c r="L122" i="8" s="1"/>
  <c r="M122" i="8" s="1"/>
  <c r="K123" i="8"/>
  <c r="L123" i="8" s="1"/>
  <c r="M123" i="8" s="1"/>
  <c r="N123" i="8" s="1"/>
  <c r="K124" i="8"/>
  <c r="L124" i="8" s="1"/>
  <c r="M124" i="8" s="1"/>
  <c r="K125" i="8"/>
  <c r="L125" i="8"/>
  <c r="M125" i="8" s="1"/>
  <c r="K126" i="8"/>
  <c r="L126" i="8" s="1"/>
  <c r="M126" i="8" s="1"/>
  <c r="K127" i="8"/>
  <c r="L127" i="8" s="1"/>
  <c r="M127" i="8" s="1"/>
  <c r="K128" i="8"/>
  <c r="L128" i="8"/>
  <c r="M128" i="8" s="1"/>
  <c r="K129" i="8"/>
  <c r="L129" i="8" s="1"/>
  <c r="M129" i="8" s="1"/>
  <c r="K130" i="8"/>
  <c r="L130" i="8" s="1"/>
  <c r="M130" i="8" s="1"/>
  <c r="K131" i="8"/>
  <c r="L131" i="8"/>
  <c r="M131" i="8"/>
  <c r="K132" i="8"/>
  <c r="L132" i="8" s="1"/>
  <c r="M132" i="8" s="1"/>
  <c r="K133" i="8"/>
  <c r="L133" i="8" s="1"/>
  <c r="M133" i="8" s="1"/>
  <c r="K134" i="8"/>
  <c r="L134" i="8" s="1"/>
  <c r="M134" i="8" s="1"/>
  <c r="K135" i="8"/>
  <c r="L135" i="8"/>
  <c r="M135" i="8" s="1"/>
  <c r="K136" i="8"/>
  <c r="L136" i="8" s="1"/>
  <c r="M136" i="8" s="1"/>
  <c r="K137" i="8"/>
  <c r="L137" i="8" s="1"/>
  <c r="M137" i="8" s="1"/>
  <c r="K138" i="8"/>
  <c r="L138" i="8"/>
  <c r="M138" i="8" s="1"/>
  <c r="K139" i="8"/>
  <c r="L139" i="8" s="1"/>
  <c r="M139" i="8" s="1"/>
  <c r="K140" i="8"/>
  <c r="L140" i="8" s="1"/>
  <c r="M140" i="8" s="1"/>
  <c r="K141" i="8"/>
  <c r="L141" i="8"/>
  <c r="M141" i="8" s="1"/>
  <c r="K142" i="8"/>
  <c r="L142" i="8" s="1"/>
  <c r="M142" i="8" s="1"/>
  <c r="K143" i="8"/>
  <c r="L143" i="8"/>
  <c r="M143" i="8" s="1"/>
  <c r="K144" i="8"/>
  <c r="L144" i="8"/>
  <c r="M144" i="8" s="1"/>
  <c r="K145" i="8"/>
  <c r="L145" i="8" s="1"/>
  <c r="M145" i="8" s="1"/>
  <c r="K146" i="8"/>
  <c r="L146" i="8"/>
  <c r="M146" i="8" s="1"/>
  <c r="K147" i="8"/>
  <c r="L147" i="8" s="1"/>
  <c r="M147" i="8" s="1"/>
  <c r="K148" i="8"/>
  <c r="L148" i="8" s="1"/>
  <c r="M148" i="8" s="1"/>
  <c r="K149" i="8"/>
  <c r="L149" i="8"/>
  <c r="M149" i="8"/>
  <c r="K150" i="8"/>
  <c r="L150" i="8" s="1"/>
  <c r="M150" i="8" s="1"/>
  <c r="K151" i="8"/>
  <c r="L151" i="8"/>
  <c r="M151" i="8" s="1"/>
  <c r="K152" i="8"/>
  <c r="L152" i="8"/>
  <c r="M152" i="8" s="1"/>
  <c r="K153" i="8"/>
  <c r="L153" i="8" s="1"/>
  <c r="M153" i="8" s="1"/>
  <c r="K154" i="8"/>
  <c r="L154" i="8"/>
  <c r="M154" i="8" s="1"/>
  <c r="K155" i="8"/>
  <c r="L155" i="8" s="1"/>
  <c r="M155" i="8" s="1"/>
  <c r="K156" i="8"/>
  <c r="L156" i="8" s="1"/>
  <c r="M156" i="8" s="1"/>
  <c r="K157" i="8"/>
  <c r="L157" i="8" s="1"/>
  <c r="M157" i="8" s="1"/>
  <c r="K158" i="8"/>
  <c r="L158" i="8"/>
  <c r="M158" i="8" s="1"/>
  <c r="K159" i="8"/>
  <c r="L159" i="8" s="1"/>
  <c r="M159" i="8" s="1"/>
  <c r="K160" i="8"/>
  <c r="L160" i="8" s="1"/>
  <c r="M160" i="8" s="1"/>
  <c r="K161" i="8"/>
  <c r="L161" i="8"/>
  <c r="M161" i="8" s="1"/>
  <c r="K162" i="8"/>
  <c r="L162" i="8" s="1"/>
  <c r="M162" i="8" s="1"/>
  <c r="K163" i="8"/>
  <c r="L163" i="8"/>
  <c r="M163" i="8" s="1"/>
  <c r="K164" i="8"/>
  <c r="L164" i="8"/>
  <c r="M164" i="8" s="1"/>
  <c r="K165" i="8"/>
  <c r="L165" i="8" s="1"/>
  <c r="M165" i="8" s="1"/>
  <c r="K166" i="8"/>
  <c r="L166" i="8" s="1"/>
  <c r="M166" i="8" s="1"/>
  <c r="K167" i="8"/>
  <c r="L167" i="8" s="1"/>
  <c r="M167" i="8" s="1"/>
  <c r="K168" i="8"/>
  <c r="L168" i="8" s="1"/>
  <c r="M168" i="8" s="1"/>
  <c r="K169" i="8"/>
  <c r="L169" i="8"/>
  <c r="M169" i="8" s="1"/>
  <c r="K170" i="8"/>
  <c r="L170" i="8"/>
  <c r="M170" i="8" s="1"/>
  <c r="K171" i="8"/>
  <c r="L171" i="8" s="1"/>
  <c r="M171" i="8" s="1"/>
  <c r="K172" i="8"/>
  <c r="L172" i="8"/>
  <c r="M172" i="8" s="1"/>
  <c r="K173" i="8"/>
  <c r="L173" i="8" s="1"/>
  <c r="M173" i="8" s="1"/>
  <c r="K174" i="8"/>
  <c r="L174" i="8" s="1"/>
  <c r="M174" i="8" s="1"/>
  <c r="K175" i="8"/>
  <c r="L175" i="8"/>
  <c r="M175" i="8" s="1"/>
  <c r="K176" i="8"/>
  <c r="L176" i="8" s="1"/>
  <c r="M176" i="8" s="1"/>
  <c r="K177" i="8"/>
  <c r="L177" i="8"/>
  <c r="M177" i="8" s="1"/>
  <c r="K178" i="8"/>
  <c r="L178" i="8"/>
  <c r="M178" i="8" s="1"/>
  <c r="K179" i="8"/>
  <c r="L179" i="8" s="1"/>
  <c r="M179" i="8" s="1"/>
  <c r="K180" i="8"/>
  <c r="L180" i="8"/>
  <c r="M180" i="8" s="1"/>
  <c r="K181" i="8"/>
  <c r="L181" i="8" s="1"/>
  <c r="M181" i="8" s="1"/>
  <c r="K182" i="8"/>
  <c r="L182" i="8" s="1"/>
  <c r="M182" i="8" s="1"/>
  <c r="K183" i="8"/>
  <c r="L183" i="8"/>
  <c r="M183" i="8"/>
  <c r="K184" i="8"/>
  <c r="L184" i="8" s="1"/>
  <c r="M184" i="8" s="1"/>
  <c r="K185" i="8"/>
  <c r="L185" i="8"/>
  <c r="M185" i="8" s="1"/>
  <c r="K186" i="8"/>
  <c r="L186" i="8"/>
  <c r="M186" i="8" s="1"/>
  <c r="K187" i="8"/>
  <c r="L187" i="8" s="1"/>
  <c r="M187" i="8" s="1"/>
  <c r="K188" i="8"/>
  <c r="L188" i="8"/>
  <c r="M188" i="8" s="1"/>
  <c r="K189" i="8"/>
  <c r="L189" i="8" s="1"/>
  <c r="M189" i="8" s="1"/>
  <c r="K190" i="8"/>
  <c r="L190" i="8" s="1"/>
  <c r="M190" i="8" s="1"/>
  <c r="K191" i="8"/>
  <c r="L191" i="8"/>
  <c r="M191" i="8" s="1"/>
  <c r="K192" i="8"/>
  <c r="L192" i="8" s="1"/>
  <c r="M192" i="8" s="1"/>
  <c r="K193" i="8"/>
  <c r="L193" i="8" s="1"/>
  <c r="M193" i="8" s="1"/>
  <c r="K194" i="8"/>
  <c r="L194" i="8"/>
  <c r="M194" i="8" s="1"/>
  <c r="K195" i="8"/>
  <c r="L195" i="8" s="1"/>
  <c r="M195" i="8" s="1"/>
  <c r="K196" i="8"/>
  <c r="L196" i="8" s="1"/>
  <c r="M196" i="8" s="1"/>
  <c r="K197" i="8"/>
  <c r="L197" i="8"/>
  <c r="M197" i="8" s="1"/>
  <c r="K198" i="8"/>
  <c r="L198" i="8" s="1"/>
  <c r="M198" i="8" s="1"/>
  <c r="K199" i="8"/>
  <c r="L199" i="8"/>
  <c r="M199" i="8" s="1"/>
  <c r="K200" i="8"/>
  <c r="L200" i="8"/>
  <c r="M200" i="8" s="1"/>
  <c r="K201" i="8"/>
  <c r="L201" i="8" s="1"/>
  <c r="M201" i="8" s="1"/>
  <c r="K202" i="8"/>
  <c r="L202" i="8"/>
  <c r="M202" i="8" s="1"/>
  <c r="K203" i="8"/>
  <c r="L203" i="8" s="1"/>
  <c r="M203" i="8" s="1"/>
  <c r="K204" i="8"/>
  <c r="L204" i="8"/>
  <c r="M204" i="8" s="1"/>
  <c r="K205" i="8"/>
  <c r="L205" i="8" s="1"/>
  <c r="M205" i="8" s="1"/>
  <c r="K206" i="8"/>
  <c r="L206" i="8"/>
  <c r="M206" i="8" s="1"/>
  <c r="K207" i="8"/>
  <c r="L207" i="8"/>
  <c r="M207" i="8" s="1"/>
  <c r="K208" i="8"/>
  <c r="L208" i="8" s="1"/>
  <c r="M208" i="8" s="1"/>
  <c r="K209" i="8"/>
  <c r="L209" i="8"/>
  <c r="M209" i="8" s="1"/>
  <c r="K210" i="8"/>
  <c r="L210" i="8"/>
  <c r="M210" i="8" s="1"/>
  <c r="K211" i="8"/>
  <c r="L211" i="8"/>
  <c r="M211" i="8" s="1"/>
  <c r="K212" i="8"/>
  <c r="L212" i="8"/>
  <c r="M212" i="8" s="1"/>
  <c r="K213" i="8"/>
  <c r="L213" i="8" s="1"/>
  <c r="M213" i="8" s="1"/>
  <c r="K214" i="8"/>
  <c r="L214" i="8"/>
  <c r="M214" i="8" s="1"/>
  <c r="K215" i="8"/>
  <c r="L215" i="8"/>
  <c r="M215" i="8" s="1"/>
  <c r="K216" i="8"/>
  <c r="L216" i="8" s="1"/>
  <c r="M216" i="8" s="1"/>
  <c r="K217" i="8"/>
  <c r="L217" i="8"/>
  <c r="M217" i="8" s="1"/>
  <c r="K218" i="8"/>
  <c r="L218" i="8" s="1"/>
  <c r="M218" i="8" s="1"/>
  <c r="K219" i="8"/>
  <c r="L219" i="8" s="1"/>
  <c r="M219" i="8" s="1"/>
  <c r="K220" i="8"/>
  <c r="L220" i="8"/>
  <c r="M220" i="8" s="1"/>
  <c r="K221" i="8"/>
  <c r="L221" i="8"/>
  <c r="M221" i="8" s="1"/>
  <c r="K222" i="8"/>
  <c r="L222" i="8" s="1"/>
  <c r="M222" i="8" s="1"/>
  <c r="K223" i="8"/>
  <c r="L223" i="8" s="1"/>
  <c r="M223" i="8" s="1"/>
  <c r="K224" i="8"/>
  <c r="L224" i="8"/>
  <c r="M224" i="8" s="1"/>
  <c r="K225" i="8"/>
  <c r="L225" i="8"/>
  <c r="M225" i="8" s="1"/>
  <c r="K226" i="8"/>
  <c r="L226" i="8" s="1"/>
  <c r="M226" i="8" s="1"/>
  <c r="K227" i="8"/>
  <c r="L227" i="8" s="1"/>
  <c r="M227" i="8" s="1"/>
  <c r="K228" i="8"/>
  <c r="L228" i="8"/>
  <c r="M228" i="8" s="1"/>
  <c r="K229" i="8"/>
  <c r="L229" i="8"/>
  <c r="M229" i="8" s="1"/>
  <c r="K230" i="8"/>
  <c r="L230" i="8" s="1"/>
  <c r="M230" i="8" s="1"/>
  <c r="K231" i="8"/>
  <c r="L231" i="8" s="1"/>
  <c r="M231" i="8" s="1"/>
  <c r="K232" i="8"/>
  <c r="L232" i="8"/>
  <c r="M232" i="8" s="1"/>
  <c r="K233" i="8"/>
  <c r="L233" i="8"/>
  <c r="M233" i="8" s="1"/>
  <c r="N233" i="8" s="1"/>
  <c r="K234" i="8"/>
  <c r="L234" i="8"/>
  <c r="M234" i="8" s="1"/>
  <c r="K235" i="8"/>
  <c r="L235" i="8" s="1"/>
  <c r="M235" i="8" s="1"/>
  <c r="N235" i="8" s="1"/>
  <c r="K236" i="8"/>
  <c r="L236" i="8" s="1"/>
  <c r="M236" i="8" s="1"/>
  <c r="N236" i="8" s="1"/>
  <c r="K237" i="8"/>
  <c r="L237" i="8" s="1"/>
  <c r="M237" i="8" s="1"/>
  <c r="K238" i="8"/>
  <c r="L238" i="8" s="1"/>
  <c r="M238" i="8" s="1"/>
  <c r="K239" i="8"/>
  <c r="L239" i="8"/>
  <c r="M239" i="8" s="1"/>
  <c r="K240" i="8"/>
  <c r="L240" i="8"/>
  <c r="M240" i="8" s="1"/>
  <c r="K241" i="8"/>
  <c r="L241" i="8" s="1"/>
  <c r="M241" i="8" s="1"/>
  <c r="K242" i="8"/>
  <c r="L242" i="8"/>
  <c r="M242" i="8" s="1"/>
  <c r="K243" i="8"/>
  <c r="L243" i="8" s="1"/>
  <c r="M243" i="8" s="1"/>
  <c r="K244" i="8"/>
  <c r="L244" i="8" s="1"/>
  <c r="M244" i="8" s="1"/>
  <c r="K245" i="8"/>
  <c r="L245" i="8"/>
  <c r="M245" i="8"/>
  <c r="K246" i="8"/>
  <c r="L246" i="8" s="1"/>
  <c r="M246" i="8" s="1"/>
  <c r="K247" i="8"/>
  <c r="L247" i="8"/>
  <c r="M247" i="8" s="1"/>
  <c r="K248" i="8"/>
  <c r="L248" i="8"/>
  <c r="M248" i="8" s="1"/>
  <c r="K249" i="8"/>
  <c r="L249" i="8" s="1"/>
  <c r="M249" i="8" s="1"/>
  <c r="K250" i="8"/>
  <c r="L250" i="8"/>
  <c r="M250" i="8" s="1"/>
  <c r="K251" i="8"/>
  <c r="L251" i="8" s="1"/>
  <c r="M251" i="8" s="1"/>
  <c r="K252" i="8"/>
  <c r="L252" i="8" s="1"/>
  <c r="M252" i="8" s="1"/>
  <c r="K253" i="8"/>
  <c r="L253" i="8"/>
  <c r="M253" i="8" s="1"/>
  <c r="K254" i="8"/>
  <c r="L254" i="8" s="1"/>
  <c r="M254" i="8" s="1"/>
  <c r="K255" i="8"/>
  <c r="L255" i="8"/>
  <c r="M255" i="8" s="1"/>
  <c r="K256" i="8"/>
  <c r="L256" i="8"/>
  <c r="M256" i="8" s="1"/>
  <c r="K257" i="8"/>
  <c r="L257" i="8" s="1"/>
  <c r="M257" i="8" s="1"/>
  <c r="K258" i="8"/>
  <c r="L258" i="8"/>
  <c r="M258" i="8" s="1"/>
  <c r="K259" i="8"/>
  <c r="L259" i="8" s="1"/>
  <c r="M259" i="8" s="1"/>
  <c r="K260" i="8"/>
  <c r="L260" i="8" s="1"/>
  <c r="M260" i="8" s="1"/>
  <c r="K261" i="8"/>
  <c r="L261" i="8"/>
  <c r="M261" i="8" s="1"/>
  <c r="K262" i="8"/>
  <c r="L262" i="8"/>
  <c r="M262" i="8" s="1"/>
  <c r="K263" i="8"/>
  <c r="L263" i="8" s="1"/>
  <c r="M263" i="8" s="1"/>
  <c r="K264" i="8"/>
  <c r="L264" i="8"/>
  <c r="M264" i="8" s="1"/>
  <c r="K265" i="8"/>
  <c r="L265" i="8"/>
  <c r="M265" i="8" s="1"/>
  <c r="K266" i="8"/>
  <c r="L266" i="8" s="1"/>
  <c r="M266" i="8" s="1"/>
  <c r="K267" i="8"/>
  <c r="L267" i="8"/>
  <c r="M267" i="8" s="1"/>
  <c r="K268" i="8"/>
  <c r="L268" i="8"/>
  <c r="M268" i="8" s="1"/>
  <c r="K269" i="8"/>
  <c r="L269" i="8"/>
  <c r="M269" i="8" s="1"/>
  <c r="K270" i="8"/>
  <c r="L270" i="8"/>
  <c r="M270" i="8" s="1"/>
  <c r="K271" i="8"/>
  <c r="L271" i="8" s="1"/>
  <c r="M271" i="8" s="1"/>
  <c r="K272" i="8"/>
  <c r="L272" i="8"/>
  <c r="M272" i="8" s="1"/>
  <c r="K273" i="8"/>
  <c r="L273" i="8"/>
  <c r="M273" i="8" s="1"/>
  <c r="N273" i="8" s="1"/>
  <c r="K274" i="8"/>
  <c r="L274" i="8" s="1"/>
  <c r="M274" i="8" s="1"/>
  <c r="K275" i="8"/>
  <c r="L275" i="8" s="1"/>
  <c r="M275" i="8" s="1"/>
  <c r="K276" i="8"/>
  <c r="L276" i="8"/>
  <c r="M276" i="8" s="1"/>
  <c r="K277" i="8"/>
  <c r="L277" i="8"/>
  <c r="M277" i="8" s="1"/>
  <c r="K278" i="8"/>
  <c r="L278" i="8" s="1"/>
  <c r="M278" i="8" s="1"/>
  <c r="K279" i="8"/>
  <c r="L279" i="8" s="1"/>
  <c r="M279" i="8" s="1"/>
  <c r="K280" i="8"/>
  <c r="L280" i="8"/>
  <c r="M280" i="8" s="1"/>
  <c r="K281" i="8"/>
  <c r="L281" i="8"/>
  <c r="M281" i="8" s="1"/>
  <c r="K282" i="8"/>
  <c r="L282" i="8" s="1"/>
  <c r="M282" i="8" s="1"/>
  <c r="K283" i="8"/>
  <c r="L283" i="8" s="1"/>
  <c r="M283" i="8" s="1"/>
  <c r="K284" i="8"/>
  <c r="L284" i="8"/>
  <c r="M284" i="8" s="1"/>
  <c r="K285" i="8"/>
  <c r="L285" i="8" s="1"/>
  <c r="M285" i="8" s="1"/>
  <c r="K286" i="8"/>
  <c r="L286" i="8"/>
  <c r="M286" i="8" s="1"/>
  <c r="K287" i="8"/>
  <c r="L287" i="8" s="1"/>
  <c r="M287" i="8" s="1"/>
  <c r="K288" i="8"/>
  <c r="L288" i="8" s="1"/>
  <c r="M288" i="8" s="1"/>
  <c r="K289" i="8"/>
  <c r="L289" i="8"/>
  <c r="M289" i="8"/>
  <c r="K290" i="8"/>
  <c r="L290" i="8" s="1"/>
  <c r="M290" i="8" s="1"/>
  <c r="K291" i="8"/>
  <c r="L291" i="8"/>
  <c r="M291" i="8" s="1"/>
  <c r="K292" i="8"/>
  <c r="L292" i="8" s="1"/>
  <c r="M292" i="8" s="1"/>
  <c r="K293" i="8"/>
  <c r="L293" i="8" s="1"/>
  <c r="M293" i="8" s="1"/>
  <c r="K294" i="8"/>
  <c r="L294" i="8"/>
  <c r="M294" i="8" s="1"/>
  <c r="K295" i="8"/>
  <c r="L295" i="8" s="1"/>
  <c r="M295" i="8" s="1"/>
  <c r="N295" i="8" s="1"/>
  <c r="K296" i="8"/>
  <c r="L296" i="8" s="1"/>
  <c r="M296" i="8" s="1"/>
  <c r="K297" i="8"/>
  <c r="L297" i="8" s="1"/>
  <c r="M297" i="8" s="1"/>
  <c r="K298" i="8"/>
  <c r="L298" i="8"/>
  <c r="M298" i="8" s="1"/>
  <c r="K299" i="8"/>
  <c r="L299" i="8" s="1"/>
  <c r="M299" i="8" s="1"/>
  <c r="K300" i="8"/>
  <c r="L300" i="8" s="1"/>
  <c r="M300" i="8" s="1"/>
  <c r="K301" i="8"/>
  <c r="L301" i="8"/>
  <c r="M301" i="8" s="1"/>
  <c r="K302" i="8"/>
  <c r="L302" i="8" s="1"/>
  <c r="M302" i="8" s="1"/>
  <c r="K303" i="8"/>
  <c r="L303" i="8"/>
  <c r="M303" i="8" s="1"/>
  <c r="K304" i="8"/>
  <c r="L304" i="8" s="1"/>
  <c r="M304" i="8" s="1"/>
  <c r="K305" i="8"/>
  <c r="L305" i="8" s="1"/>
  <c r="M305" i="8" s="1"/>
  <c r="K306" i="8"/>
  <c r="L306" i="8"/>
  <c r="M306" i="8" s="1"/>
  <c r="K307" i="8"/>
  <c r="L307" i="8"/>
  <c r="M307" i="8" s="1"/>
  <c r="K308" i="8"/>
  <c r="L308" i="8" s="1"/>
  <c r="M308" i="8" s="1"/>
  <c r="K309" i="8"/>
  <c r="L309" i="8" s="1"/>
  <c r="M309" i="8" s="1"/>
  <c r="K310" i="8"/>
  <c r="L310" i="8" s="1"/>
  <c r="M310" i="8" s="1"/>
  <c r="K311" i="8"/>
  <c r="L311" i="8" s="1"/>
  <c r="M311" i="8" s="1"/>
  <c r="K312" i="8"/>
  <c r="L312" i="8"/>
  <c r="M312" i="8" s="1"/>
  <c r="K313" i="8"/>
  <c r="L313" i="8"/>
  <c r="M313" i="8" s="1"/>
  <c r="K314" i="8"/>
  <c r="L314" i="8"/>
  <c r="M314" i="8" s="1"/>
  <c r="K315" i="8"/>
  <c r="L315" i="8"/>
  <c r="M315" i="8" s="1"/>
  <c r="K316" i="8"/>
  <c r="L316" i="8"/>
  <c r="M316" i="8" s="1"/>
  <c r="K317" i="8"/>
  <c r="L317" i="8" s="1"/>
  <c r="M317" i="8" s="1"/>
  <c r="N317" i="8" s="1"/>
  <c r="K318" i="8"/>
  <c r="L318" i="8"/>
  <c r="M318" i="8" s="1"/>
  <c r="K319" i="8"/>
  <c r="L319" i="8" s="1"/>
  <c r="M319" i="8" s="1"/>
  <c r="K320" i="8"/>
  <c r="L320" i="8" s="1"/>
  <c r="M320" i="8" s="1"/>
  <c r="N320" i="8" s="1"/>
  <c r="K321" i="8"/>
  <c r="L321" i="8" s="1"/>
  <c r="M321" i="8" s="1"/>
  <c r="K322" i="8"/>
  <c r="L322" i="8"/>
  <c r="M322" i="8" s="1"/>
  <c r="K323" i="8"/>
  <c r="L323" i="8"/>
  <c r="M323" i="8" s="1"/>
  <c r="K324" i="8"/>
  <c r="L324" i="8" s="1"/>
  <c r="M324" i="8" s="1"/>
  <c r="K325" i="8"/>
  <c r="L325" i="8" s="1"/>
  <c r="M325" i="8" s="1"/>
  <c r="K326" i="8"/>
  <c r="L326" i="8" s="1"/>
  <c r="M326" i="8" s="1"/>
  <c r="K327" i="8"/>
  <c r="L327" i="8" s="1"/>
  <c r="M327" i="8" s="1"/>
  <c r="K328" i="8"/>
  <c r="L328" i="8"/>
  <c r="M328" i="8" s="1"/>
  <c r="K329" i="8"/>
  <c r="L329" i="8"/>
  <c r="M329" i="8" s="1"/>
  <c r="K330" i="8"/>
  <c r="L330" i="8" s="1"/>
  <c r="M330" i="8" s="1"/>
  <c r="K331" i="8"/>
  <c r="L331" i="8" s="1"/>
  <c r="M331" i="8" s="1"/>
  <c r="K332" i="8"/>
  <c r="L332" i="8"/>
  <c r="M332" i="8" s="1"/>
  <c r="K333" i="8"/>
  <c r="L333" i="8" s="1"/>
  <c r="M333" i="8" s="1"/>
  <c r="K334" i="8"/>
  <c r="L334" i="8" s="1"/>
  <c r="M334" i="8" s="1"/>
  <c r="K335" i="8"/>
  <c r="L335" i="8"/>
  <c r="M335" i="8" s="1"/>
  <c r="K336" i="8"/>
  <c r="L336" i="8" s="1"/>
  <c r="M336" i="8" s="1"/>
  <c r="K337" i="8"/>
  <c r="L337" i="8"/>
  <c r="M337" i="8" s="1"/>
  <c r="K338" i="8"/>
  <c r="L338" i="8"/>
  <c r="M338" i="8" s="1"/>
  <c r="K339" i="8"/>
  <c r="L339" i="8" s="1"/>
  <c r="M339" i="8" s="1"/>
  <c r="K340" i="8"/>
  <c r="L340" i="8"/>
  <c r="M340" i="8" s="1"/>
  <c r="K341" i="8"/>
  <c r="L341" i="8" s="1"/>
  <c r="M341" i="8" s="1"/>
  <c r="K342" i="8"/>
  <c r="L342" i="8" s="1"/>
  <c r="M342" i="8" s="1"/>
  <c r="K343" i="8"/>
  <c r="L343" i="8"/>
  <c r="M343" i="8" s="1"/>
  <c r="K344" i="8"/>
  <c r="L344" i="8" s="1"/>
  <c r="M344" i="8" s="1"/>
  <c r="K345" i="8"/>
  <c r="L345" i="8"/>
  <c r="M345" i="8" s="1"/>
  <c r="K346" i="8"/>
  <c r="L346" i="8"/>
  <c r="M346" i="8" s="1"/>
  <c r="K347" i="8"/>
  <c r="L347" i="8" s="1"/>
  <c r="M347" i="8" s="1"/>
  <c r="K348" i="8"/>
  <c r="L348" i="8"/>
  <c r="M348" i="8" s="1"/>
  <c r="K349" i="8"/>
  <c r="L349" i="8" s="1"/>
  <c r="M349" i="8" s="1"/>
  <c r="K350" i="8"/>
  <c r="L350" i="8" s="1"/>
  <c r="M350" i="8" s="1"/>
  <c r="K351" i="8"/>
  <c r="L351" i="8"/>
  <c r="M351" i="8"/>
  <c r="K352" i="8"/>
  <c r="L352" i="8"/>
  <c r="M352" i="8" s="1"/>
  <c r="K353" i="8"/>
  <c r="L353" i="8" s="1"/>
  <c r="M353" i="8" s="1"/>
  <c r="K354" i="8"/>
  <c r="L354" i="8" s="1"/>
  <c r="M354" i="8" s="1"/>
  <c r="K355" i="8"/>
  <c r="L355" i="8"/>
  <c r="M355" i="8" s="1"/>
  <c r="K356" i="8"/>
  <c r="L356" i="8" s="1"/>
  <c r="M356" i="8" s="1"/>
  <c r="K357" i="8"/>
  <c r="L357" i="8"/>
  <c r="M357" i="8" s="1"/>
  <c r="K358" i="8"/>
  <c r="L358" i="8"/>
  <c r="M358" i="8" s="1"/>
  <c r="K359" i="8"/>
  <c r="L359" i="8" s="1"/>
  <c r="M359" i="8" s="1"/>
  <c r="K360" i="8"/>
  <c r="L360" i="8"/>
  <c r="M360" i="8" s="1"/>
  <c r="K361" i="8"/>
  <c r="L361" i="8" s="1"/>
  <c r="M361" i="8" s="1"/>
  <c r="K362" i="8"/>
  <c r="L362" i="8" s="1"/>
  <c r="M362" i="8" s="1"/>
  <c r="K363" i="8"/>
  <c r="L363" i="8"/>
  <c r="M363" i="8" s="1"/>
  <c r="K364" i="8"/>
  <c r="L364" i="8" s="1"/>
  <c r="M364" i="8" s="1"/>
  <c r="K365" i="8"/>
  <c r="L365" i="8"/>
  <c r="M365" i="8" s="1"/>
  <c r="K366" i="8"/>
  <c r="L366" i="8"/>
  <c r="M366" i="8" s="1"/>
  <c r="K367" i="8"/>
  <c r="L367" i="8" s="1"/>
  <c r="M367" i="8" s="1"/>
  <c r="K368" i="8"/>
  <c r="L368" i="8"/>
  <c r="M368" i="8" s="1"/>
  <c r="K369" i="8"/>
  <c r="L369" i="8" s="1"/>
  <c r="M369" i="8" s="1"/>
  <c r="K370" i="8"/>
  <c r="L370" i="8" s="1"/>
  <c r="M370" i="8" s="1"/>
  <c r="K371" i="8"/>
  <c r="L371" i="8" s="1"/>
  <c r="M371" i="8" s="1"/>
  <c r="K372" i="8"/>
  <c r="L372" i="8"/>
  <c r="M372" i="8" s="1"/>
  <c r="K373" i="8"/>
  <c r="L373" i="8" s="1"/>
  <c r="M373" i="8" s="1"/>
  <c r="K374" i="8"/>
  <c r="L374" i="8" s="1"/>
  <c r="M374" i="8" s="1"/>
  <c r="K375" i="8"/>
  <c r="L375" i="8"/>
  <c r="M375" i="8"/>
  <c r="K376" i="8"/>
  <c r="L376" i="8" s="1"/>
  <c r="M376" i="8" s="1"/>
  <c r="K377" i="8"/>
  <c r="L377" i="8" s="1"/>
  <c r="M377" i="8" s="1"/>
  <c r="K378" i="8"/>
  <c r="L378" i="8"/>
  <c r="M378" i="8" s="1"/>
  <c r="K379" i="8"/>
  <c r="L379" i="8"/>
  <c r="M379" i="8" s="1"/>
  <c r="K380" i="8"/>
  <c r="L380" i="8" s="1"/>
  <c r="M380" i="8" s="1"/>
  <c r="K381" i="8"/>
  <c r="L381" i="8" s="1"/>
  <c r="M381" i="8" s="1"/>
  <c r="K382" i="8"/>
  <c r="L382" i="8"/>
  <c r="M382" i="8" s="1"/>
  <c r="K383" i="8"/>
  <c r="L383" i="8" s="1"/>
  <c r="M383" i="8" s="1"/>
  <c r="N383" i="8" s="1"/>
  <c r="K384" i="8"/>
  <c r="L384" i="8"/>
  <c r="M384" i="8" s="1"/>
  <c r="K385" i="8"/>
  <c r="L385" i="8" s="1"/>
  <c r="M385" i="8" s="1"/>
  <c r="K386" i="8"/>
  <c r="L386" i="8"/>
  <c r="M386" i="8" s="1"/>
  <c r="K387" i="8"/>
  <c r="L387" i="8" s="1"/>
  <c r="M387" i="8" s="1"/>
  <c r="K388" i="8"/>
  <c r="L388" i="8" s="1"/>
  <c r="M388" i="8" s="1"/>
  <c r="K389" i="8"/>
  <c r="L389" i="8"/>
  <c r="M389" i="8" s="1"/>
  <c r="K390" i="8"/>
  <c r="L390" i="8" s="1"/>
  <c r="M390" i="8" s="1"/>
  <c r="K391" i="8"/>
  <c r="L391" i="8" s="1"/>
  <c r="M391" i="8" s="1"/>
  <c r="K392" i="8"/>
  <c r="L392" i="8"/>
  <c r="M392" i="8" s="1"/>
  <c r="K393" i="8"/>
  <c r="L393" i="8" s="1"/>
  <c r="M393" i="8" s="1"/>
  <c r="K394" i="8"/>
  <c r="L394" i="8" s="1"/>
  <c r="M394" i="8" s="1"/>
  <c r="K395" i="8"/>
  <c r="L395" i="8"/>
  <c r="M395" i="8"/>
  <c r="K396" i="8"/>
  <c r="L396" i="8" s="1"/>
  <c r="M396" i="8" s="1"/>
  <c r="N396" i="8" s="1"/>
  <c r="K397" i="8"/>
  <c r="L397" i="8" s="1"/>
  <c r="M397" i="8" s="1"/>
  <c r="K398" i="8"/>
  <c r="L398" i="8"/>
  <c r="M398" i="8" s="1"/>
  <c r="K399" i="8"/>
  <c r="L399" i="8"/>
  <c r="M399" i="8" s="1"/>
  <c r="K400" i="8"/>
  <c r="L400" i="8" s="1"/>
  <c r="M400" i="8" s="1"/>
  <c r="K401" i="8"/>
  <c r="L401" i="8" s="1"/>
  <c r="M401" i="8" s="1"/>
  <c r="K402" i="8"/>
  <c r="L402" i="8"/>
  <c r="M402" i="8" s="1"/>
  <c r="K403" i="8"/>
  <c r="L403" i="8" s="1"/>
  <c r="M403" i="8" s="1"/>
  <c r="K404" i="8"/>
  <c r="L404" i="8" s="1"/>
  <c r="M404" i="8" s="1"/>
  <c r="K405" i="8"/>
  <c r="L405" i="8"/>
  <c r="M405" i="8" s="1"/>
  <c r="K406" i="8"/>
  <c r="L406" i="8" s="1"/>
  <c r="M406" i="8" s="1"/>
  <c r="K407" i="8"/>
  <c r="L407" i="8"/>
  <c r="M407" i="8" s="1"/>
  <c r="K408" i="8"/>
  <c r="L408" i="8"/>
  <c r="M408" i="8" s="1"/>
  <c r="K409" i="8"/>
  <c r="L409" i="8" s="1"/>
  <c r="M409" i="8" s="1"/>
  <c r="K410" i="8"/>
  <c r="L410" i="8"/>
  <c r="M410" i="8" s="1"/>
  <c r="K411" i="8"/>
  <c r="L411" i="8" s="1"/>
  <c r="M411" i="8" s="1"/>
  <c r="K412" i="8"/>
  <c r="L412" i="8" s="1"/>
  <c r="M412" i="8" s="1"/>
  <c r="K413" i="8"/>
  <c r="L413" i="8"/>
  <c r="M413" i="8"/>
  <c r="K414" i="8"/>
  <c r="L414" i="8" s="1"/>
  <c r="M414" i="8" s="1"/>
  <c r="K415" i="8"/>
  <c r="L415" i="8" s="1"/>
  <c r="M415" i="8" s="1"/>
  <c r="K416" i="8"/>
  <c r="L416" i="8"/>
  <c r="M416" i="8" s="1"/>
  <c r="K417" i="8"/>
  <c r="L417" i="8" s="1"/>
  <c r="M417" i="8" s="1"/>
  <c r="K418" i="8"/>
  <c r="L418" i="8" s="1"/>
  <c r="M418" i="8" s="1"/>
  <c r="K419" i="8"/>
  <c r="L419" i="8"/>
  <c r="M419" i="8" s="1"/>
  <c r="K420" i="8"/>
  <c r="L420" i="8" s="1"/>
  <c r="M420" i="8" s="1"/>
  <c r="K421" i="8"/>
  <c r="L421" i="8"/>
  <c r="M421" i="8" s="1"/>
  <c r="K422" i="8"/>
  <c r="L422" i="8"/>
  <c r="M422" i="8" s="1"/>
  <c r="K423" i="8"/>
  <c r="L423" i="8" s="1"/>
  <c r="M423" i="8" s="1"/>
  <c r="K424" i="8"/>
  <c r="L424" i="8"/>
  <c r="M424" i="8" s="1"/>
  <c r="K425" i="8"/>
  <c r="L425" i="8" s="1"/>
  <c r="M425" i="8" s="1"/>
  <c r="K426" i="8"/>
  <c r="L426" i="8" s="1"/>
  <c r="M426" i="8" s="1"/>
  <c r="K427" i="8"/>
  <c r="L427" i="8"/>
  <c r="M427" i="8"/>
  <c r="K428" i="8"/>
  <c r="L428" i="8" s="1"/>
  <c r="M428" i="8" s="1"/>
  <c r="K429" i="8"/>
  <c r="L429" i="8"/>
  <c r="M429" i="8" s="1"/>
  <c r="K430" i="8"/>
  <c r="L430" i="8"/>
  <c r="M430" i="8" s="1"/>
  <c r="K431" i="8"/>
  <c r="L431" i="8" s="1"/>
  <c r="M431" i="8" s="1"/>
  <c r="K432" i="8"/>
  <c r="L432" i="8" s="1"/>
  <c r="M432" i="8" s="1"/>
  <c r="K433" i="8"/>
  <c r="L433" i="8" s="1"/>
  <c r="M433" i="8" s="1"/>
  <c r="K434" i="8"/>
  <c r="L434" i="8" s="1"/>
  <c r="M434" i="8" s="1"/>
  <c r="K435" i="8"/>
  <c r="L435" i="8"/>
  <c r="M435" i="8"/>
  <c r="K436" i="8"/>
  <c r="L436" i="8" s="1"/>
  <c r="M436" i="8" s="1"/>
  <c r="K437" i="8"/>
  <c r="L437" i="8"/>
  <c r="M437" i="8" s="1"/>
  <c r="K438" i="8"/>
  <c r="L438" i="8" s="1"/>
  <c r="M438" i="8" s="1"/>
  <c r="N438" i="8" s="1"/>
  <c r="K439" i="8"/>
  <c r="L439" i="8" s="1"/>
  <c r="M439" i="8" s="1"/>
  <c r="K440" i="8"/>
  <c r="L440" i="8"/>
  <c r="M440" i="8" s="1"/>
  <c r="K441" i="8"/>
  <c r="L441" i="8" s="1"/>
  <c r="M441" i="8" s="1"/>
  <c r="K442" i="8"/>
  <c r="L442" i="8"/>
  <c r="M442" i="8" s="1"/>
  <c r="K443" i="8"/>
  <c r="L443" i="8" s="1"/>
  <c r="M443" i="8" s="1"/>
  <c r="K444" i="8"/>
  <c r="L444" i="8" s="1"/>
  <c r="M444" i="8" s="1"/>
  <c r="K445" i="8"/>
  <c r="L445" i="8"/>
  <c r="M445" i="8" s="1"/>
  <c r="K446" i="8"/>
  <c r="L446" i="8" s="1"/>
  <c r="M446" i="8" s="1"/>
  <c r="K447" i="8"/>
  <c r="L447" i="8"/>
  <c r="M447" i="8" s="1"/>
  <c r="K448" i="8"/>
  <c r="L448" i="8"/>
  <c r="M448" i="8" s="1"/>
  <c r="K449" i="8"/>
  <c r="L449" i="8" s="1"/>
  <c r="M449" i="8" s="1"/>
  <c r="K450" i="8"/>
  <c r="L450" i="8" s="1"/>
  <c r="M450" i="8" s="1"/>
  <c r="K451" i="8"/>
  <c r="L451" i="8" s="1"/>
  <c r="M451" i="8" s="1"/>
  <c r="K452" i="8"/>
  <c r="L452" i="8" s="1"/>
  <c r="M452" i="8" s="1"/>
  <c r="K453" i="8"/>
  <c r="L453" i="8"/>
  <c r="M453" i="8" s="1"/>
  <c r="K454" i="8"/>
  <c r="L454" i="8" s="1"/>
  <c r="M454" i="8" s="1"/>
  <c r="K455" i="8"/>
  <c r="L455" i="8" s="1"/>
  <c r="M455" i="8" s="1"/>
  <c r="K456" i="8"/>
  <c r="L456" i="8" s="1"/>
  <c r="M456" i="8" s="1"/>
  <c r="K457" i="8"/>
  <c r="L457" i="8" s="1"/>
  <c r="M457" i="8" s="1"/>
  <c r="K458" i="8"/>
  <c r="L458" i="8"/>
  <c r="M458" i="8" s="1"/>
  <c r="K459" i="8"/>
  <c r="L459" i="8" s="1"/>
  <c r="M459" i="8" s="1"/>
  <c r="K460" i="8"/>
  <c r="L460" i="8" s="1"/>
  <c r="M460" i="8" s="1"/>
  <c r="K461" i="8"/>
  <c r="L461" i="8" s="1"/>
  <c r="M461" i="8" s="1"/>
  <c r="K462" i="8"/>
  <c r="L462" i="8"/>
  <c r="M462" i="8" s="1"/>
  <c r="K463" i="8"/>
  <c r="L463" i="8"/>
  <c r="M463" i="8" s="1"/>
  <c r="K464" i="8"/>
  <c r="L464" i="8"/>
  <c r="M464" i="8" s="1"/>
  <c r="K465" i="8"/>
  <c r="L465" i="8"/>
  <c r="M465" i="8" s="1"/>
  <c r="K466" i="8"/>
  <c r="L466" i="8" s="1"/>
  <c r="M466" i="8" s="1"/>
  <c r="K467" i="8"/>
  <c r="L467" i="8" s="1"/>
  <c r="M467" i="8" s="1"/>
  <c r="K468" i="8"/>
  <c r="L468" i="8"/>
  <c r="M468" i="8" s="1"/>
  <c r="K469" i="8"/>
  <c r="L469" i="8"/>
  <c r="M469" i="8" s="1"/>
  <c r="K470" i="8"/>
  <c r="L470" i="8" s="1"/>
  <c r="M470" i="8" s="1"/>
  <c r="K471" i="8"/>
  <c r="L471" i="8" s="1"/>
  <c r="M471" i="8" s="1"/>
  <c r="K472" i="8"/>
  <c r="L472" i="8"/>
  <c r="M472" i="8" s="1"/>
  <c r="K473" i="8"/>
  <c r="L473" i="8"/>
  <c r="M473" i="8" s="1"/>
  <c r="K474" i="8"/>
  <c r="L474" i="8" s="1"/>
  <c r="M474" i="8" s="1"/>
  <c r="K475" i="8"/>
  <c r="L475" i="8" s="1"/>
  <c r="M475" i="8" s="1"/>
  <c r="K476" i="8"/>
  <c r="L476" i="8"/>
  <c r="M476" i="8" s="1"/>
  <c r="K477" i="8"/>
  <c r="L477" i="8"/>
  <c r="M477" i="8" s="1"/>
  <c r="K478" i="8"/>
  <c r="L478" i="8" s="1"/>
  <c r="M478" i="8" s="1"/>
  <c r="K479" i="8"/>
  <c r="L479" i="8" s="1"/>
  <c r="M479" i="8" s="1"/>
  <c r="K480" i="8"/>
  <c r="L480" i="8"/>
  <c r="M480" i="8" s="1"/>
  <c r="K481" i="8"/>
  <c r="L481" i="8"/>
  <c r="M481" i="8" s="1"/>
  <c r="K482" i="8"/>
  <c r="L482" i="8" s="1"/>
  <c r="M482" i="8" s="1"/>
  <c r="K483" i="8"/>
  <c r="L483" i="8" s="1"/>
  <c r="M483" i="8" s="1"/>
  <c r="K484" i="8"/>
  <c r="L484" i="8"/>
  <c r="M484" i="8" s="1"/>
  <c r="K485" i="8"/>
  <c r="L485" i="8"/>
  <c r="M485" i="8" s="1"/>
  <c r="K486" i="8"/>
  <c r="L486" i="8" s="1"/>
  <c r="M486" i="8" s="1"/>
  <c r="K487" i="8"/>
  <c r="L487" i="8" s="1"/>
  <c r="M487" i="8" s="1"/>
  <c r="K488" i="8"/>
  <c r="L488" i="8"/>
  <c r="M488" i="8" s="1"/>
  <c r="K489" i="8"/>
  <c r="L489" i="8"/>
  <c r="M489" i="8" s="1"/>
  <c r="K490" i="8"/>
  <c r="L490" i="8" s="1"/>
  <c r="M490" i="8" s="1"/>
  <c r="K491" i="8"/>
  <c r="L491" i="8" s="1"/>
  <c r="M491" i="8" s="1"/>
  <c r="K492" i="8"/>
  <c r="L492" i="8"/>
  <c r="M492" i="8" s="1"/>
  <c r="K493" i="8"/>
  <c r="L493" i="8"/>
  <c r="M493" i="8" s="1"/>
  <c r="K494" i="8"/>
  <c r="L494" i="8" s="1"/>
  <c r="M494" i="8" s="1"/>
  <c r="K495" i="8"/>
  <c r="L495" i="8" s="1"/>
  <c r="M495" i="8" s="1"/>
  <c r="K496" i="8"/>
  <c r="L496" i="8"/>
  <c r="M496" i="8" s="1"/>
  <c r="K497" i="8"/>
  <c r="L497" i="8"/>
  <c r="M497" i="8" s="1"/>
  <c r="K498" i="8"/>
  <c r="L498" i="8" s="1"/>
  <c r="M498" i="8" s="1"/>
  <c r="K499" i="8"/>
  <c r="L499" i="8" s="1"/>
  <c r="M499" i="8" s="1"/>
  <c r="K500" i="8"/>
  <c r="L500" i="8"/>
  <c r="M500" i="8" s="1"/>
  <c r="N500" i="8" s="1"/>
  <c r="K501" i="8"/>
  <c r="L501" i="8"/>
  <c r="M501" i="8" s="1"/>
  <c r="K502" i="8"/>
  <c r="L502" i="8" s="1"/>
  <c r="M502" i="8" s="1"/>
  <c r="K503" i="8"/>
  <c r="L503" i="8" s="1"/>
  <c r="M503" i="8" s="1"/>
  <c r="K504" i="8"/>
  <c r="L504" i="8"/>
  <c r="M504" i="8" s="1"/>
  <c r="K505" i="8"/>
  <c r="L505" i="8"/>
  <c r="M505" i="8" s="1"/>
  <c r="K506" i="8"/>
  <c r="L506" i="8" s="1"/>
  <c r="M506" i="8" s="1"/>
  <c r="K507" i="8"/>
  <c r="L507" i="8" s="1"/>
  <c r="M507" i="8" s="1"/>
  <c r="K508" i="8"/>
  <c r="L508" i="8"/>
  <c r="M508" i="8" s="1"/>
  <c r="K509" i="8"/>
  <c r="L509" i="8"/>
  <c r="M509" i="8" s="1"/>
  <c r="K510" i="8"/>
  <c r="L510" i="8" s="1"/>
  <c r="M510" i="8" s="1"/>
  <c r="K511" i="8"/>
  <c r="L511" i="8" s="1"/>
  <c r="M511" i="8" s="1"/>
  <c r="K512" i="8"/>
  <c r="L512" i="8"/>
  <c r="M512" i="8" s="1"/>
  <c r="K513" i="8"/>
  <c r="L513" i="8"/>
  <c r="M513" i="8" s="1"/>
  <c r="N513" i="8" s="1"/>
  <c r="K514" i="8"/>
  <c r="L514" i="8" s="1"/>
  <c r="M514" i="8" s="1"/>
  <c r="K515" i="8"/>
  <c r="L515" i="8" s="1"/>
  <c r="M515" i="8" s="1"/>
  <c r="K516" i="8"/>
  <c r="L516" i="8"/>
  <c r="M516" i="8" s="1"/>
  <c r="K517" i="8"/>
  <c r="L517" i="8"/>
  <c r="M517" i="8" s="1"/>
  <c r="K518" i="8"/>
  <c r="L518" i="8" s="1"/>
  <c r="M518" i="8" s="1"/>
  <c r="K519" i="8"/>
  <c r="L519" i="8" s="1"/>
  <c r="M519" i="8" s="1"/>
  <c r="K520" i="8"/>
  <c r="L520" i="8"/>
  <c r="M520" i="8" s="1"/>
  <c r="K521" i="8"/>
  <c r="L521" i="8"/>
  <c r="M521" i="8" s="1"/>
  <c r="K522" i="8"/>
  <c r="L522" i="8" s="1"/>
  <c r="M522" i="8" s="1"/>
  <c r="K523" i="8"/>
  <c r="L523" i="8" s="1"/>
  <c r="M523" i="8" s="1"/>
  <c r="K524" i="8"/>
  <c r="L524" i="8"/>
  <c r="M524" i="8" s="1"/>
  <c r="K525" i="8"/>
  <c r="L525" i="8"/>
  <c r="M525" i="8" s="1"/>
  <c r="K526" i="8"/>
  <c r="L526" i="8" s="1"/>
  <c r="M526" i="8" s="1"/>
  <c r="K527" i="8"/>
  <c r="L527" i="8" s="1"/>
  <c r="M527" i="8" s="1"/>
  <c r="K528" i="8"/>
  <c r="L528" i="8"/>
  <c r="M528" i="8" s="1"/>
  <c r="K529" i="8"/>
  <c r="L529" i="8"/>
  <c r="M529" i="8" s="1"/>
  <c r="K530" i="8"/>
  <c r="L530" i="8" s="1"/>
  <c r="M530" i="8" s="1"/>
  <c r="K531" i="8"/>
  <c r="L531" i="8" s="1"/>
  <c r="M531" i="8" s="1"/>
  <c r="K532" i="8"/>
  <c r="L532" i="8"/>
  <c r="M532" i="8" s="1"/>
  <c r="K533" i="8"/>
  <c r="L533" i="8"/>
  <c r="M533" i="8" s="1"/>
  <c r="K534" i="8"/>
  <c r="L534" i="8" s="1"/>
  <c r="M534" i="8" s="1"/>
  <c r="K535" i="8"/>
  <c r="L535" i="8" s="1"/>
  <c r="M535" i="8" s="1"/>
  <c r="K536" i="8"/>
  <c r="L536" i="8"/>
  <c r="M536" i="8" s="1"/>
  <c r="K537" i="8"/>
  <c r="L537" i="8"/>
  <c r="M537" i="8" s="1"/>
  <c r="K538" i="8"/>
  <c r="L538" i="8" s="1"/>
  <c r="M538" i="8" s="1"/>
  <c r="K539" i="8"/>
  <c r="L539" i="8" s="1"/>
  <c r="M539" i="8" s="1"/>
  <c r="K540" i="8"/>
  <c r="L540" i="8"/>
  <c r="M540" i="8" s="1"/>
  <c r="K541" i="8"/>
  <c r="L541" i="8"/>
  <c r="M541" i="8" s="1"/>
  <c r="K542" i="8"/>
  <c r="L542" i="8" s="1"/>
  <c r="M542" i="8" s="1"/>
  <c r="K543" i="8"/>
  <c r="L543" i="8" s="1"/>
  <c r="M543" i="8" s="1"/>
  <c r="K544" i="8"/>
  <c r="L544" i="8"/>
  <c r="M544" i="8" s="1"/>
  <c r="K545" i="8"/>
  <c r="L545" i="8"/>
  <c r="M545" i="8" s="1"/>
  <c r="K546" i="8"/>
  <c r="L546" i="8" s="1"/>
  <c r="M546" i="8" s="1"/>
  <c r="K547" i="8"/>
  <c r="L547" i="8" s="1"/>
  <c r="M547" i="8" s="1"/>
  <c r="K548" i="8"/>
  <c r="L548" i="8"/>
  <c r="M548" i="8" s="1"/>
  <c r="K549" i="8"/>
  <c r="L549" i="8"/>
  <c r="M549" i="8" s="1"/>
  <c r="K550" i="8"/>
  <c r="L550" i="8" s="1"/>
  <c r="M550" i="8" s="1"/>
  <c r="K551" i="8"/>
  <c r="L551" i="8" s="1"/>
  <c r="M551" i="8" s="1"/>
  <c r="K552" i="8"/>
  <c r="L552" i="8"/>
  <c r="M552" i="8" s="1"/>
  <c r="K553" i="8"/>
  <c r="L553" i="8"/>
  <c r="M553" i="8" s="1"/>
  <c r="K554" i="8"/>
  <c r="L554" i="8" s="1"/>
  <c r="M554" i="8" s="1"/>
  <c r="K555" i="8"/>
  <c r="L555" i="8" s="1"/>
  <c r="M555" i="8" s="1"/>
  <c r="K556" i="8"/>
  <c r="L556" i="8"/>
  <c r="M556" i="8" s="1"/>
  <c r="K557" i="8"/>
  <c r="L557" i="8"/>
  <c r="M557" i="8" s="1"/>
  <c r="K558" i="8"/>
  <c r="L558" i="8" s="1"/>
  <c r="M558" i="8" s="1"/>
  <c r="K559" i="8"/>
  <c r="L559" i="8" s="1"/>
  <c r="M559" i="8" s="1"/>
  <c r="K560" i="8"/>
  <c r="L560" i="8"/>
  <c r="M560" i="8" s="1"/>
  <c r="K561" i="8"/>
  <c r="L561" i="8"/>
  <c r="M561" i="8" s="1"/>
  <c r="K562" i="8"/>
  <c r="L562" i="8" s="1"/>
  <c r="M562" i="8" s="1"/>
  <c r="K563" i="8"/>
  <c r="L563" i="8" s="1"/>
  <c r="M563" i="8" s="1"/>
  <c r="K564" i="8"/>
  <c r="L564" i="8"/>
  <c r="M564" i="8" s="1"/>
  <c r="K565" i="8"/>
  <c r="L565" i="8"/>
  <c r="M565" i="8" s="1"/>
  <c r="K566" i="8"/>
  <c r="L566" i="8" s="1"/>
  <c r="M566" i="8" s="1"/>
  <c r="K567" i="8"/>
  <c r="L567" i="8" s="1"/>
  <c r="M567" i="8" s="1"/>
  <c r="K568" i="8"/>
  <c r="L568" i="8"/>
  <c r="M568" i="8" s="1"/>
  <c r="K569" i="8"/>
  <c r="L569" i="8"/>
  <c r="M569" i="8" s="1"/>
  <c r="K570" i="8"/>
  <c r="L570" i="8" s="1"/>
  <c r="M570" i="8" s="1"/>
  <c r="K571" i="8"/>
  <c r="L571" i="8" s="1"/>
  <c r="M571" i="8" s="1"/>
  <c r="K572" i="8"/>
  <c r="L572" i="8"/>
  <c r="M572" i="8" s="1"/>
  <c r="K573" i="8"/>
  <c r="L573" i="8"/>
  <c r="M573" i="8" s="1"/>
  <c r="N573" i="8" s="1"/>
  <c r="K574" i="8"/>
  <c r="L574" i="8" s="1"/>
  <c r="M574" i="8" s="1"/>
  <c r="K575" i="8"/>
  <c r="L575" i="8" s="1"/>
  <c r="M575" i="8" s="1"/>
  <c r="K576" i="8"/>
  <c r="L576" i="8"/>
  <c r="M576" i="8" s="1"/>
  <c r="K577" i="8"/>
  <c r="L577" i="8"/>
  <c r="M577" i="8" s="1"/>
  <c r="K578" i="8"/>
  <c r="L578" i="8" s="1"/>
  <c r="M578" i="8" s="1"/>
  <c r="K579" i="8"/>
  <c r="L579" i="8" s="1"/>
  <c r="M579" i="8" s="1"/>
  <c r="K580" i="8"/>
  <c r="L580" i="8"/>
  <c r="M580" i="8" s="1"/>
  <c r="K581" i="8"/>
  <c r="L581" i="8"/>
  <c r="M581" i="8" s="1"/>
  <c r="K582" i="8"/>
  <c r="L582" i="8" s="1"/>
  <c r="M582" i="8" s="1"/>
  <c r="K583" i="8"/>
  <c r="L583" i="8" s="1"/>
  <c r="M583" i="8" s="1"/>
  <c r="K584" i="8"/>
  <c r="L584" i="8"/>
  <c r="M584" i="8" s="1"/>
  <c r="K585" i="8"/>
  <c r="L585" i="8"/>
  <c r="M585" i="8" s="1"/>
  <c r="K586" i="8"/>
  <c r="L586" i="8" s="1"/>
  <c r="M586" i="8" s="1"/>
  <c r="K587" i="8"/>
  <c r="L587" i="8" s="1"/>
  <c r="M587" i="8" s="1"/>
  <c r="K588" i="8"/>
  <c r="L588" i="8"/>
  <c r="M588" i="8" s="1"/>
  <c r="K589" i="8"/>
  <c r="L589" i="8"/>
  <c r="M589" i="8" s="1"/>
  <c r="K590" i="8"/>
  <c r="L590" i="8" s="1"/>
  <c r="M590" i="8" s="1"/>
  <c r="K591" i="8"/>
  <c r="L591" i="8" s="1"/>
  <c r="M591" i="8" s="1"/>
  <c r="K592" i="8"/>
  <c r="L592" i="8"/>
  <c r="M592" i="8" s="1"/>
  <c r="K593" i="8"/>
  <c r="L593" i="8"/>
  <c r="M593" i="8" s="1"/>
  <c r="K594" i="8"/>
  <c r="L594" i="8" s="1"/>
  <c r="M594" i="8" s="1"/>
  <c r="K595" i="8"/>
  <c r="L595" i="8" s="1"/>
  <c r="M595" i="8" s="1"/>
  <c r="K596" i="8"/>
  <c r="L596" i="8"/>
  <c r="M596" i="8" s="1"/>
  <c r="K597" i="8"/>
  <c r="L597" i="8"/>
  <c r="M597" i="8" s="1"/>
  <c r="K598" i="8"/>
  <c r="L598" i="8" s="1"/>
  <c r="M598" i="8" s="1"/>
  <c r="K599" i="8"/>
  <c r="L599" i="8" s="1"/>
  <c r="M599" i="8" s="1"/>
  <c r="K600" i="8"/>
  <c r="L600" i="8"/>
  <c r="M600" i="8" s="1"/>
  <c r="K601" i="8"/>
  <c r="L601" i="8"/>
  <c r="M601" i="8" s="1"/>
  <c r="K602" i="8"/>
  <c r="L602" i="8" s="1"/>
  <c r="M602" i="8" s="1"/>
  <c r="K603" i="8"/>
  <c r="L603" i="8" s="1"/>
  <c r="M603" i="8" s="1"/>
  <c r="K604" i="8"/>
  <c r="L604" i="8"/>
  <c r="M604" i="8" s="1"/>
  <c r="K605" i="8"/>
  <c r="L605" i="8"/>
  <c r="M605" i="8" s="1"/>
  <c r="K606" i="8"/>
  <c r="L606" i="8" s="1"/>
  <c r="M606" i="8" s="1"/>
  <c r="K607" i="8"/>
  <c r="L607" i="8" s="1"/>
  <c r="M607" i="8" s="1"/>
  <c r="N607" i="8" s="1"/>
  <c r="K608" i="8"/>
  <c r="L608" i="8"/>
  <c r="M608" i="8" s="1"/>
  <c r="K609" i="8"/>
  <c r="L609" i="8"/>
  <c r="M609" i="8" s="1"/>
  <c r="K610" i="8"/>
  <c r="L610" i="8" s="1"/>
  <c r="M610" i="8" s="1"/>
  <c r="K611" i="8"/>
  <c r="L611" i="8" s="1"/>
  <c r="M611" i="8" s="1"/>
  <c r="K612" i="8"/>
  <c r="L612" i="8"/>
  <c r="M612" i="8" s="1"/>
  <c r="K613" i="8"/>
  <c r="L613" i="8"/>
  <c r="M613" i="8" s="1"/>
  <c r="K614" i="8"/>
  <c r="L614" i="8" s="1"/>
  <c r="M614" i="8" s="1"/>
  <c r="K615" i="8"/>
  <c r="L615" i="8" s="1"/>
  <c r="M615" i="8" s="1"/>
  <c r="K616" i="8"/>
  <c r="L616" i="8"/>
  <c r="M616" i="8" s="1"/>
  <c r="K617" i="8"/>
  <c r="L617" i="8"/>
  <c r="M617" i="8" s="1"/>
  <c r="K618" i="8"/>
  <c r="L618" i="8" s="1"/>
  <c r="M618" i="8" s="1"/>
  <c r="K619" i="8"/>
  <c r="L619" i="8" s="1"/>
  <c r="M619" i="8" s="1"/>
  <c r="K620" i="8"/>
  <c r="L620" i="8"/>
  <c r="M620" i="8" s="1"/>
  <c r="K621" i="8"/>
  <c r="L621" i="8"/>
  <c r="M621" i="8" s="1"/>
  <c r="K622" i="8"/>
  <c r="L622" i="8" s="1"/>
  <c r="M622" i="8" s="1"/>
  <c r="K623" i="8"/>
  <c r="L623" i="8" s="1"/>
  <c r="M623" i="8" s="1"/>
  <c r="K624" i="8"/>
  <c r="L624" i="8"/>
  <c r="M624" i="8" s="1"/>
  <c r="K625" i="8"/>
  <c r="L625" i="8"/>
  <c r="M625" i="8" s="1"/>
  <c r="K626" i="8"/>
  <c r="L626" i="8" s="1"/>
  <c r="M626" i="8" s="1"/>
  <c r="K627" i="8"/>
  <c r="L627" i="8" s="1"/>
  <c r="M627" i="8" s="1"/>
  <c r="K628" i="8"/>
  <c r="L628" i="8"/>
  <c r="M628" i="8" s="1"/>
  <c r="K629" i="8"/>
  <c r="L629" i="8"/>
  <c r="M629" i="8" s="1"/>
  <c r="K630" i="8"/>
  <c r="L630" i="8" s="1"/>
  <c r="M630" i="8" s="1"/>
  <c r="K631" i="8"/>
  <c r="L631" i="8" s="1"/>
  <c r="M631" i="8" s="1"/>
  <c r="K632" i="8"/>
  <c r="L632" i="8"/>
  <c r="M632" i="8" s="1"/>
  <c r="K633" i="8"/>
  <c r="L633" i="8"/>
  <c r="M633" i="8" s="1"/>
  <c r="K634" i="8"/>
  <c r="L634" i="8" s="1"/>
  <c r="M634" i="8" s="1"/>
  <c r="K635" i="8"/>
  <c r="L635" i="8" s="1"/>
  <c r="M635" i="8" s="1"/>
  <c r="K636" i="8"/>
  <c r="L636" i="8"/>
  <c r="M636" i="8" s="1"/>
  <c r="K637" i="8"/>
  <c r="L637" i="8"/>
  <c r="M637" i="8" s="1"/>
  <c r="K638" i="8"/>
  <c r="L638" i="8" s="1"/>
  <c r="M638" i="8" s="1"/>
  <c r="K639" i="8"/>
  <c r="L639" i="8" s="1"/>
  <c r="M639" i="8" s="1"/>
  <c r="K640" i="8"/>
  <c r="L640" i="8"/>
  <c r="M640" i="8" s="1"/>
  <c r="K641" i="8"/>
  <c r="L641" i="8"/>
  <c r="M641" i="8" s="1"/>
  <c r="K642" i="8"/>
  <c r="L642" i="8" s="1"/>
  <c r="M642" i="8" s="1"/>
  <c r="K643" i="8"/>
  <c r="L643" i="8" s="1"/>
  <c r="M643" i="8" s="1"/>
  <c r="K644" i="8"/>
  <c r="L644" i="8"/>
  <c r="M644" i="8" s="1"/>
  <c r="K645" i="8"/>
  <c r="L645" i="8"/>
  <c r="M645" i="8" s="1"/>
  <c r="K646" i="8"/>
  <c r="L646" i="8" s="1"/>
  <c r="M646" i="8" s="1"/>
  <c r="K647" i="8"/>
  <c r="L647" i="8" s="1"/>
  <c r="M647" i="8" s="1"/>
  <c r="K648" i="8"/>
  <c r="L648" i="8"/>
  <c r="M648" i="8" s="1"/>
  <c r="K649" i="8"/>
  <c r="L649" i="8"/>
  <c r="M649" i="8" s="1"/>
  <c r="K650" i="8"/>
  <c r="L650" i="8" s="1"/>
  <c r="M650" i="8" s="1"/>
  <c r="K651" i="8"/>
  <c r="L651" i="8" s="1"/>
  <c r="M651" i="8" s="1"/>
  <c r="K652" i="8"/>
  <c r="L652" i="8"/>
  <c r="M652" i="8" s="1"/>
  <c r="N652" i="8" s="1"/>
  <c r="K653" i="8"/>
  <c r="L653" i="8"/>
  <c r="M653" i="8" s="1"/>
  <c r="K654" i="8"/>
  <c r="L654" i="8" s="1"/>
  <c r="M654" i="8" s="1"/>
  <c r="K655" i="8"/>
  <c r="L655" i="8" s="1"/>
  <c r="M655" i="8" s="1"/>
  <c r="K656" i="8"/>
  <c r="L656" i="8"/>
  <c r="M656" i="8" s="1"/>
  <c r="K657" i="8"/>
  <c r="L657" i="8"/>
  <c r="M657" i="8" s="1"/>
  <c r="N657" i="8" s="1"/>
  <c r="K658" i="8"/>
  <c r="L658" i="8" s="1"/>
  <c r="M658" i="8" s="1"/>
  <c r="K659" i="8"/>
  <c r="L659" i="8" s="1"/>
  <c r="M659" i="8" s="1"/>
  <c r="K112" i="8"/>
  <c r="L112" i="8" s="1"/>
  <c r="M112" i="8" s="1"/>
  <c r="K111" i="8"/>
  <c r="L111" i="8" s="1"/>
  <c r="M111" i="8" s="1"/>
  <c r="K110" i="8"/>
  <c r="L110" i="8" s="1"/>
  <c r="M110" i="8" s="1"/>
  <c r="K109" i="8"/>
  <c r="L109" i="8" s="1"/>
  <c r="M109" i="8" s="1"/>
  <c r="K108" i="8"/>
  <c r="L108" i="8" s="1"/>
  <c r="M108" i="8" s="1"/>
  <c r="K107" i="8"/>
  <c r="L107" i="8" s="1"/>
  <c r="M107" i="8" s="1"/>
  <c r="K106" i="8"/>
  <c r="L106" i="8" s="1"/>
  <c r="M106" i="8" s="1"/>
  <c r="K105" i="8"/>
  <c r="L105" i="8" s="1"/>
  <c r="M105" i="8" s="1"/>
  <c r="K104" i="8"/>
  <c r="L104" i="8" s="1"/>
  <c r="M104" i="8" s="1"/>
  <c r="K103" i="8"/>
  <c r="L103" i="8" s="1"/>
  <c r="M103" i="8" s="1"/>
  <c r="K102" i="8"/>
  <c r="L102" i="8" s="1"/>
  <c r="M102" i="8" s="1"/>
  <c r="N102" i="8" s="1"/>
  <c r="K101" i="8"/>
  <c r="L101" i="8" s="1"/>
  <c r="M101" i="8" s="1"/>
  <c r="K100" i="8"/>
  <c r="L100" i="8" s="1"/>
  <c r="M100" i="8" s="1"/>
  <c r="K99" i="8"/>
  <c r="L99" i="8" s="1"/>
  <c r="M99" i="8" s="1"/>
  <c r="K98" i="8"/>
  <c r="L98" i="8" s="1"/>
  <c r="M98" i="8" s="1"/>
  <c r="K97" i="8"/>
  <c r="L97" i="8" s="1"/>
  <c r="M97" i="8" s="1"/>
  <c r="K96" i="8"/>
  <c r="L96" i="8" s="1"/>
  <c r="M96" i="8" s="1"/>
  <c r="K95" i="8"/>
  <c r="L95" i="8" s="1"/>
  <c r="M95" i="8" s="1"/>
  <c r="K94" i="8"/>
  <c r="L94" i="8" s="1"/>
  <c r="M94" i="8" s="1"/>
  <c r="K93" i="8"/>
  <c r="L93" i="8" s="1"/>
  <c r="M93" i="8" s="1"/>
  <c r="K92" i="8"/>
  <c r="L92" i="8" s="1"/>
  <c r="M92" i="8" s="1"/>
  <c r="K91" i="8"/>
  <c r="L91" i="8" s="1"/>
  <c r="M91" i="8" s="1"/>
  <c r="K90" i="8"/>
  <c r="L90" i="8" s="1"/>
  <c r="M90" i="8" s="1"/>
  <c r="K89" i="8"/>
  <c r="L89" i="8" s="1"/>
  <c r="M89" i="8" s="1"/>
  <c r="K88" i="8"/>
  <c r="L88" i="8" s="1"/>
  <c r="M88" i="8" s="1"/>
  <c r="K87" i="8"/>
  <c r="L87" i="8" s="1"/>
  <c r="M87" i="8" s="1"/>
  <c r="K86" i="8"/>
  <c r="L86" i="8" s="1"/>
  <c r="M86" i="8" s="1"/>
  <c r="K85" i="8"/>
  <c r="L85" i="8" s="1"/>
  <c r="M85" i="8" s="1"/>
  <c r="K84" i="8"/>
  <c r="L84" i="8" s="1"/>
  <c r="M84" i="8" s="1"/>
  <c r="K83" i="8"/>
  <c r="L83" i="8" s="1"/>
  <c r="M83" i="8" s="1"/>
  <c r="K82" i="8"/>
  <c r="L82" i="8" s="1"/>
  <c r="M82" i="8" s="1"/>
  <c r="K81" i="8"/>
  <c r="L81" i="8" s="1"/>
  <c r="M81" i="8" s="1"/>
  <c r="K80" i="8"/>
  <c r="L80" i="8" s="1"/>
  <c r="M80" i="8" s="1"/>
  <c r="K79" i="8"/>
  <c r="L79" i="8" s="1"/>
  <c r="M79" i="8" s="1"/>
  <c r="K78" i="8"/>
  <c r="L78" i="8" s="1"/>
  <c r="M78" i="8" s="1"/>
  <c r="K77" i="8"/>
  <c r="L77" i="8" s="1"/>
  <c r="M77" i="8" s="1"/>
  <c r="K76" i="8"/>
  <c r="L76" i="8" s="1"/>
  <c r="M76" i="8" s="1"/>
  <c r="K75" i="8"/>
  <c r="L75" i="8" s="1"/>
  <c r="M75" i="8" s="1"/>
  <c r="K74" i="8"/>
  <c r="L74" i="8" s="1"/>
  <c r="M74" i="8" s="1"/>
  <c r="K73" i="8"/>
  <c r="L73" i="8" s="1"/>
  <c r="M73" i="8" s="1"/>
  <c r="K72" i="8"/>
  <c r="L72" i="8" s="1"/>
  <c r="M72" i="8" s="1"/>
  <c r="K71" i="8"/>
  <c r="L71" i="8" s="1"/>
  <c r="M71" i="8" s="1"/>
  <c r="K70" i="8"/>
  <c r="L70" i="8" s="1"/>
  <c r="M70" i="8" s="1"/>
  <c r="K69" i="8"/>
  <c r="L69" i="8" s="1"/>
  <c r="M69" i="8" s="1"/>
  <c r="K68" i="8"/>
  <c r="L68" i="8" s="1"/>
  <c r="M68" i="8" s="1"/>
  <c r="K67" i="8"/>
  <c r="L67" i="8" s="1"/>
  <c r="M67" i="8" s="1"/>
  <c r="N67" i="8" s="1"/>
  <c r="K66" i="8"/>
  <c r="L66" i="8" s="1"/>
  <c r="M66" i="8" s="1"/>
  <c r="N66" i="8" s="1"/>
  <c r="K65" i="8"/>
  <c r="L65" i="8" s="1"/>
  <c r="M65" i="8" s="1"/>
  <c r="K64" i="8"/>
  <c r="L64" i="8" s="1"/>
  <c r="M64" i="8" s="1"/>
  <c r="K63" i="8"/>
  <c r="L63" i="8" s="1"/>
  <c r="M63" i="8" s="1"/>
  <c r="K62" i="8"/>
  <c r="L62" i="8" s="1"/>
  <c r="M62" i="8" s="1"/>
  <c r="K61" i="8"/>
  <c r="L61" i="8" s="1"/>
  <c r="M61" i="8" s="1"/>
  <c r="K60" i="8"/>
  <c r="L60" i="8" s="1"/>
  <c r="M60" i="8" s="1"/>
  <c r="K59" i="8"/>
  <c r="L59" i="8" s="1"/>
  <c r="M59" i="8" s="1"/>
  <c r="K58" i="8"/>
  <c r="L58" i="8" s="1"/>
  <c r="M58" i="8" s="1"/>
  <c r="K57" i="8"/>
  <c r="L57" i="8" s="1"/>
  <c r="M57" i="8" s="1"/>
  <c r="K56" i="8"/>
  <c r="L56" i="8" s="1"/>
  <c r="M56" i="8" s="1"/>
  <c r="K55" i="8"/>
  <c r="L55" i="8" s="1"/>
  <c r="M55" i="8" s="1"/>
  <c r="K54" i="8"/>
  <c r="L54" i="8" s="1"/>
  <c r="M54" i="8" s="1"/>
  <c r="K53" i="8"/>
  <c r="L53" i="8" s="1"/>
  <c r="M53" i="8" s="1"/>
  <c r="K52" i="8"/>
  <c r="L52" i="8" s="1"/>
  <c r="M52" i="8" s="1"/>
  <c r="K51" i="8"/>
  <c r="L51" i="8" s="1"/>
  <c r="M51" i="8" s="1"/>
  <c r="K50" i="8"/>
  <c r="L50" i="8" s="1"/>
  <c r="M50" i="8" s="1"/>
  <c r="K49" i="8"/>
  <c r="L49" i="8" s="1"/>
  <c r="M49" i="8" s="1"/>
  <c r="K48" i="8"/>
  <c r="L48" i="8" s="1"/>
  <c r="M48" i="8" s="1"/>
  <c r="K47" i="8"/>
  <c r="L47" i="8" s="1"/>
  <c r="M47" i="8" s="1"/>
  <c r="K46" i="8"/>
  <c r="L46" i="8" s="1"/>
  <c r="M46" i="8" s="1"/>
  <c r="K45" i="8"/>
  <c r="L45" i="8" s="1"/>
  <c r="M45" i="8" s="1"/>
  <c r="K44" i="8"/>
  <c r="L44" i="8" s="1"/>
  <c r="M44" i="8" s="1"/>
  <c r="K43" i="8"/>
  <c r="L43" i="8" s="1"/>
  <c r="M43" i="8" s="1"/>
  <c r="K42" i="8"/>
  <c r="L42" i="8" s="1"/>
  <c r="M42" i="8" s="1"/>
  <c r="K41" i="8"/>
  <c r="L41" i="8" s="1"/>
  <c r="M41" i="8" s="1"/>
  <c r="K40" i="8"/>
  <c r="L40" i="8" s="1"/>
  <c r="M40" i="8" s="1"/>
  <c r="K39" i="8"/>
  <c r="L39" i="8" s="1"/>
  <c r="M39" i="8" s="1"/>
  <c r="K38" i="8"/>
  <c r="L38" i="8" s="1"/>
  <c r="M38" i="8" s="1"/>
  <c r="K37" i="8"/>
  <c r="L37" i="8" s="1"/>
  <c r="M37" i="8" s="1"/>
  <c r="K36" i="8"/>
  <c r="L36" i="8" s="1"/>
  <c r="M36" i="8" s="1"/>
  <c r="K35" i="8"/>
  <c r="L35" i="8" s="1"/>
  <c r="M35" i="8" s="1"/>
  <c r="K34" i="8"/>
  <c r="L34" i="8" s="1"/>
  <c r="M34" i="8" s="1"/>
  <c r="K33" i="8"/>
  <c r="L33" i="8" s="1"/>
  <c r="M33" i="8" s="1"/>
  <c r="K32" i="8"/>
  <c r="L32" i="8" s="1"/>
  <c r="M32" i="8" s="1"/>
  <c r="K31" i="8"/>
  <c r="L31" i="8" s="1"/>
  <c r="M31" i="8" s="1"/>
  <c r="K30" i="8"/>
  <c r="L30" i="8" s="1"/>
  <c r="M30" i="8" s="1"/>
  <c r="K29" i="8"/>
  <c r="L29" i="8" s="1"/>
  <c r="M29" i="8" s="1"/>
  <c r="K28" i="8"/>
  <c r="L28" i="8" s="1"/>
  <c r="M28" i="8" s="1"/>
  <c r="K27" i="8"/>
  <c r="L27" i="8" s="1"/>
  <c r="M27" i="8" s="1"/>
  <c r="K26" i="8"/>
  <c r="L26" i="8" s="1"/>
  <c r="M26" i="8" s="1"/>
  <c r="K25" i="8"/>
  <c r="L25" i="8" s="1"/>
  <c r="M25" i="8" s="1"/>
  <c r="K24" i="8"/>
  <c r="L24" i="8" s="1"/>
  <c r="M24" i="8" s="1"/>
  <c r="K23" i="8"/>
  <c r="L23" i="8" s="1"/>
  <c r="M23" i="8" s="1"/>
  <c r="K22" i="8"/>
  <c r="L22" i="8" s="1"/>
  <c r="M22" i="8" s="1"/>
  <c r="K21" i="8"/>
  <c r="L21" i="8" s="1"/>
  <c r="M21" i="8" s="1"/>
  <c r="K20" i="8"/>
  <c r="L20" i="8" s="1"/>
  <c r="M20" i="8" s="1"/>
  <c r="K19" i="8"/>
  <c r="L19" i="8" s="1"/>
  <c r="M19" i="8" s="1"/>
  <c r="K18" i="8"/>
  <c r="L18" i="8" s="1"/>
  <c r="M18" i="8" s="1"/>
  <c r="K17" i="8"/>
  <c r="L17" i="8" s="1"/>
  <c r="M17" i="8" s="1"/>
  <c r="K16" i="8"/>
  <c r="L16" i="8" s="1"/>
  <c r="M16" i="8" s="1"/>
  <c r="K15" i="8"/>
  <c r="L15" i="8" s="1"/>
  <c r="M15" i="8" s="1"/>
  <c r="K14" i="8"/>
  <c r="L14" i="8" s="1"/>
  <c r="M14" i="8" s="1"/>
  <c r="K13" i="8"/>
  <c r="L13" i="8" s="1"/>
  <c r="M13" i="8" s="1"/>
  <c r="K12" i="8"/>
  <c r="L12" i="8" s="1"/>
  <c r="M12" i="8" s="1"/>
  <c r="K11" i="8"/>
  <c r="L11" i="8" s="1"/>
  <c r="M11" i="8" s="1"/>
  <c r="K10" i="8"/>
  <c r="L10" i="8" s="1"/>
  <c r="M10" i="8" s="1"/>
  <c r="K9" i="8"/>
  <c r="L9" i="8" s="1"/>
  <c r="M9" i="8" s="1"/>
  <c r="K8" i="8"/>
  <c r="L8" i="8" s="1"/>
  <c r="M8" i="8" s="1"/>
  <c r="K7" i="8"/>
  <c r="L7" i="8" s="1"/>
  <c r="M7" i="8" s="1"/>
  <c r="K6" i="8"/>
  <c r="L6" i="8" s="1"/>
  <c r="N654" i="8" l="1"/>
  <c r="N638" i="8"/>
  <c r="N627" i="8"/>
  <c r="N611" i="8"/>
  <c r="N597" i="8"/>
  <c r="N531" i="8"/>
  <c r="N528" i="8"/>
  <c r="N507" i="8"/>
  <c r="N472" i="8"/>
  <c r="N586" i="8"/>
  <c r="N546" i="8"/>
  <c r="N490" i="8"/>
  <c r="N519" i="8"/>
  <c r="N503" i="8"/>
  <c r="N574" i="8"/>
  <c r="N526" i="8"/>
  <c r="N486" i="8"/>
  <c r="N478" i="8"/>
  <c r="N460" i="8"/>
  <c r="N441" i="8"/>
  <c r="N415" i="8"/>
  <c r="N401" i="8"/>
  <c r="N391" i="8"/>
  <c r="N385" i="8"/>
  <c r="N376" i="8"/>
  <c r="N371" i="8"/>
  <c r="N352" i="8"/>
  <c r="N332" i="8"/>
  <c r="N326" i="8"/>
  <c r="N313" i="8"/>
  <c r="N310" i="8"/>
  <c r="N304" i="8"/>
  <c r="N297" i="8"/>
  <c r="N292" i="8"/>
  <c r="N285" i="8"/>
  <c r="N274" i="8"/>
  <c r="N269" i="8"/>
  <c r="N261" i="8"/>
  <c r="N238" i="8"/>
  <c r="N218" i="8"/>
  <c r="N204" i="8"/>
  <c r="N193" i="8"/>
  <c r="N168" i="8"/>
  <c r="N157" i="8"/>
  <c r="N139" i="8"/>
  <c r="N132" i="8"/>
  <c r="N127" i="8"/>
  <c r="N113" i="8"/>
  <c r="N111" i="8"/>
  <c r="N109" i="8"/>
  <c r="N95" i="8"/>
  <c r="N79" i="8"/>
  <c r="N68" i="8"/>
  <c r="N58" i="8"/>
  <c r="N51" i="8"/>
  <c r="N38" i="8"/>
  <c r="N29" i="8"/>
  <c r="N24" i="8"/>
  <c r="N17" i="8"/>
  <c r="N13" i="8"/>
  <c r="L661" i="8"/>
  <c r="M6" i="8"/>
  <c r="G661" i="8"/>
  <c r="H659" i="8"/>
  <c r="H658" i="8"/>
  <c r="H657" i="8"/>
  <c r="H656" i="8"/>
  <c r="H655" i="8"/>
  <c r="H654" i="8"/>
  <c r="H653" i="8"/>
  <c r="H652" i="8"/>
  <c r="H651" i="8"/>
  <c r="H650" i="8"/>
  <c r="H649" i="8"/>
  <c r="H648" i="8"/>
  <c r="H647" i="8"/>
  <c r="H646" i="8"/>
  <c r="H645" i="8"/>
  <c r="H644" i="8"/>
  <c r="H643" i="8"/>
  <c r="H642" i="8"/>
  <c r="H641" i="8"/>
  <c r="H640" i="8"/>
  <c r="H639" i="8"/>
  <c r="H638" i="8"/>
  <c r="H637" i="8"/>
  <c r="H636" i="8"/>
  <c r="H635" i="8"/>
  <c r="H634" i="8"/>
  <c r="H633" i="8"/>
  <c r="H632" i="8"/>
  <c r="H631" i="8"/>
  <c r="H630" i="8"/>
  <c r="H629" i="8"/>
  <c r="H628" i="8"/>
  <c r="H627" i="8"/>
  <c r="H626" i="8"/>
  <c r="H625" i="8"/>
  <c r="H624" i="8"/>
  <c r="H623" i="8"/>
  <c r="H622" i="8"/>
  <c r="H621" i="8"/>
  <c r="H620" i="8"/>
  <c r="H619" i="8"/>
  <c r="H618" i="8"/>
  <c r="H617" i="8"/>
  <c r="H616" i="8"/>
  <c r="H615" i="8"/>
  <c r="H614" i="8"/>
  <c r="H613" i="8"/>
  <c r="H612" i="8"/>
  <c r="H611" i="8"/>
  <c r="H610" i="8"/>
  <c r="H609" i="8"/>
  <c r="H608" i="8"/>
  <c r="H607" i="8"/>
  <c r="H606" i="8"/>
  <c r="H605" i="8"/>
  <c r="H604" i="8"/>
  <c r="H603" i="8"/>
  <c r="H602" i="8"/>
  <c r="H601" i="8"/>
  <c r="H600" i="8"/>
  <c r="H599" i="8"/>
  <c r="H598" i="8"/>
  <c r="H597" i="8"/>
  <c r="H596" i="8"/>
  <c r="H595" i="8"/>
  <c r="H594" i="8"/>
  <c r="H593" i="8"/>
  <c r="H592" i="8"/>
  <c r="H591" i="8"/>
  <c r="H590" i="8"/>
  <c r="H589" i="8"/>
  <c r="H588" i="8"/>
  <c r="H587" i="8"/>
  <c r="H586" i="8"/>
  <c r="H585" i="8"/>
  <c r="H584" i="8"/>
  <c r="H583" i="8"/>
  <c r="H582" i="8"/>
  <c r="H581" i="8"/>
  <c r="H580" i="8"/>
  <c r="H579" i="8"/>
  <c r="H578" i="8"/>
  <c r="H577" i="8"/>
  <c r="H576" i="8"/>
  <c r="H575" i="8"/>
  <c r="H574" i="8"/>
  <c r="H573" i="8"/>
  <c r="I573" i="8" s="1"/>
  <c r="O573" i="8" s="1"/>
  <c r="H572" i="8"/>
  <c r="H571" i="8"/>
  <c r="H570" i="8"/>
  <c r="H569" i="8"/>
  <c r="H568" i="8"/>
  <c r="H567" i="8"/>
  <c r="H566" i="8"/>
  <c r="H565" i="8"/>
  <c r="H564" i="8"/>
  <c r="H563" i="8"/>
  <c r="H562" i="8"/>
  <c r="H561" i="8"/>
  <c r="H560" i="8"/>
  <c r="H559" i="8"/>
  <c r="H558" i="8"/>
  <c r="H557" i="8"/>
  <c r="H556" i="8"/>
  <c r="H555" i="8"/>
  <c r="H554" i="8"/>
  <c r="H553" i="8"/>
  <c r="H552" i="8"/>
  <c r="H551" i="8"/>
  <c r="H550" i="8"/>
  <c r="H549" i="8"/>
  <c r="H548" i="8"/>
  <c r="H547" i="8"/>
  <c r="H546" i="8"/>
  <c r="H545" i="8"/>
  <c r="H544" i="8"/>
  <c r="H543" i="8"/>
  <c r="H542" i="8"/>
  <c r="H541" i="8"/>
  <c r="H540" i="8"/>
  <c r="H539" i="8"/>
  <c r="H538" i="8"/>
  <c r="H537" i="8"/>
  <c r="H536" i="8"/>
  <c r="H535" i="8"/>
  <c r="H534" i="8"/>
  <c r="H533" i="8"/>
  <c r="H532" i="8"/>
  <c r="H531" i="8"/>
  <c r="H530" i="8"/>
  <c r="H529" i="8"/>
  <c r="H528" i="8"/>
  <c r="H527" i="8"/>
  <c r="H526" i="8"/>
  <c r="H525" i="8"/>
  <c r="H524" i="8"/>
  <c r="H523" i="8"/>
  <c r="H522" i="8"/>
  <c r="H521" i="8"/>
  <c r="H520" i="8"/>
  <c r="H519" i="8"/>
  <c r="H518" i="8"/>
  <c r="H517" i="8"/>
  <c r="H516" i="8"/>
  <c r="H515" i="8"/>
  <c r="H514" i="8"/>
  <c r="H513" i="8"/>
  <c r="H512" i="8"/>
  <c r="H511" i="8"/>
  <c r="H510" i="8"/>
  <c r="H509" i="8"/>
  <c r="H508" i="8"/>
  <c r="H507" i="8"/>
  <c r="H506" i="8"/>
  <c r="H505" i="8"/>
  <c r="H504" i="8"/>
  <c r="H503" i="8"/>
  <c r="H502" i="8"/>
  <c r="H501" i="8"/>
  <c r="H500" i="8"/>
  <c r="H499" i="8"/>
  <c r="H498" i="8"/>
  <c r="H497" i="8"/>
  <c r="H496" i="8"/>
  <c r="H495" i="8"/>
  <c r="H494" i="8"/>
  <c r="H493" i="8"/>
  <c r="H492" i="8"/>
  <c r="H491" i="8"/>
  <c r="H490" i="8"/>
  <c r="H489" i="8"/>
  <c r="H488" i="8"/>
  <c r="H487" i="8"/>
  <c r="H486" i="8"/>
  <c r="H485" i="8"/>
  <c r="H484" i="8"/>
  <c r="H483" i="8"/>
  <c r="H482" i="8"/>
  <c r="H481" i="8"/>
  <c r="H480" i="8"/>
  <c r="H479" i="8"/>
  <c r="H478" i="8"/>
  <c r="H477" i="8"/>
  <c r="H476" i="8"/>
  <c r="H475" i="8"/>
  <c r="H474" i="8"/>
  <c r="H473" i="8"/>
  <c r="H472" i="8"/>
  <c r="H471" i="8"/>
  <c r="H470" i="8"/>
  <c r="H469" i="8"/>
  <c r="H468" i="8"/>
  <c r="H467" i="8"/>
  <c r="H466" i="8"/>
  <c r="H465" i="8"/>
  <c r="H464" i="8"/>
  <c r="H463" i="8"/>
  <c r="H462" i="8"/>
  <c r="H461" i="8"/>
  <c r="H460" i="8"/>
  <c r="H459" i="8"/>
  <c r="H458" i="8"/>
  <c r="H457" i="8"/>
  <c r="H456" i="8"/>
  <c r="H455" i="8"/>
  <c r="H454" i="8"/>
  <c r="H453" i="8"/>
  <c r="H452" i="8"/>
  <c r="H451" i="8"/>
  <c r="H450" i="8"/>
  <c r="H449" i="8"/>
  <c r="H448" i="8"/>
  <c r="H447" i="8"/>
  <c r="H446" i="8"/>
  <c r="H445" i="8"/>
  <c r="H444" i="8"/>
  <c r="H443" i="8"/>
  <c r="H442" i="8"/>
  <c r="H441" i="8"/>
  <c r="H440" i="8"/>
  <c r="H439" i="8"/>
  <c r="H438" i="8"/>
  <c r="H437" i="8"/>
  <c r="H436" i="8"/>
  <c r="H435" i="8"/>
  <c r="H434" i="8"/>
  <c r="H433" i="8"/>
  <c r="H432" i="8"/>
  <c r="H431" i="8"/>
  <c r="H430" i="8"/>
  <c r="H429" i="8"/>
  <c r="H428" i="8"/>
  <c r="H427" i="8"/>
  <c r="H426" i="8"/>
  <c r="H425" i="8"/>
  <c r="H424" i="8"/>
  <c r="H423" i="8"/>
  <c r="H422" i="8"/>
  <c r="H421" i="8"/>
  <c r="H420" i="8"/>
  <c r="H419" i="8"/>
  <c r="H418" i="8"/>
  <c r="H417" i="8"/>
  <c r="H416" i="8"/>
  <c r="H415" i="8"/>
  <c r="H414" i="8"/>
  <c r="H413" i="8"/>
  <c r="H412" i="8"/>
  <c r="H411" i="8"/>
  <c r="H410" i="8"/>
  <c r="H409" i="8"/>
  <c r="H408" i="8"/>
  <c r="H407" i="8"/>
  <c r="H406" i="8"/>
  <c r="H405" i="8"/>
  <c r="H404" i="8"/>
  <c r="H403" i="8"/>
  <c r="H402" i="8"/>
  <c r="H401" i="8"/>
  <c r="H400" i="8"/>
  <c r="H399" i="8"/>
  <c r="H398" i="8"/>
  <c r="H397" i="8"/>
  <c r="H396" i="8"/>
  <c r="H395" i="8"/>
  <c r="H394" i="8"/>
  <c r="H393" i="8"/>
  <c r="H392" i="8"/>
  <c r="H391" i="8"/>
  <c r="H390" i="8"/>
  <c r="H389" i="8"/>
  <c r="H388" i="8"/>
  <c r="H387" i="8"/>
  <c r="H386" i="8"/>
  <c r="H385" i="8"/>
  <c r="H384" i="8"/>
  <c r="H383" i="8"/>
  <c r="H382" i="8"/>
  <c r="H381" i="8"/>
  <c r="H380" i="8"/>
  <c r="H379" i="8"/>
  <c r="H378" i="8"/>
  <c r="H377" i="8"/>
  <c r="H376" i="8"/>
  <c r="H375" i="8"/>
  <c r="H374" i="8"/>
  <c r="H373" i="8"/>
  <c r="H372" i="8"/>
  <c r="H371" i="8"/>
  <c r="H370" i="8"/>
  <c r="H369" i="8"/>
  <c r="H368" i="8"/>
  <c r="H367" i="8"/>
  <c r="H366" i="8"/>
  <c r="H365" i="8"/>
  <c r="H364" i="8"/>
  <c r="H363" i="8"/>
  <c r="H362" i="8"/>
  <c r="H361" i="8"/>
  <c r="H360" i="8"/>
  <c r="H359" i="8"/>
  <c r="H358" i="8"/>
  <c r="H357" i="8"/>
  <c r="H356" i="8"/>
  <c r="H355" i="8"/>
  <c r="H354" i="8"/>
  <c r="H353" i="8"/>
  <c r="H352" i="8"/>
  <c r="H351" i="8"/>
  <c r="H350" i="8"/>
  <c r="H349" i="8"/>
  <c r="H348" i="8"/>
  <c r="H347" i="8"/>
  <c r="H346" i="8"/>
  <c r="H345" i="8"/>
  <c r="H344" i="8"/>
  <c r="H343" i="8"/>
  <c r="H342" i="8"/>
  <c r="H341" i="8"/>
  <c r="H340" i="8"/>
  <c r="H339" i="8"/>
  <c r="H338" i="8"/>
  <c r="H337" i="8"/>
  <c r="H336" i="8"/>
  <c r="H335" i="8"/>
  <c r="H334" i="8"/>
  <c r="H333" i="8"/>
  <c r="H332" i="8"/>
  <c r="H331" i="8"/>
  <c r="H330" i="8"/>
  <c r="H329" i="8"/>
  <c r="H328" i="8"/>
  <c r="H327" i="8"/>
  <c r="H326" i="8"/>
  <c r="H325" i="8"/>
  <c r="H324" i="8"/>
  <c r="H323" i="8"/>
  <c r="H322" i="8"/>
  <c r="H321" i="8"/>
  <c r="H320" i="8"/>
  <c r="H319" i="8"/>
  <c r="H318" i="8"/>
  <c r="H317" i="8"/>
  <c r="H316" i="8"/>
  <c r="H315" i="8"/>
  <c r="H314" i="8"/>
  <c r="H313" i="8"/>
  <c r="H312" i="8"/>
  <c r="H311" i="8"/>
  <c r="H310" i="8"/>
  <c r="H309" i="8"/>
  <c r="H308" i="8"/>
  <c r="H307" i="8"/>
  <c r="H306" i="8"/>
  <c r="H305" i="8"/>
  <c r="H304" i="8"/>
  <c r="H303" i="8"/>
  <c r="H302" i="8"/>
  <c r="H301" i="8"/>
  <c r="H300" i="8"/>
  <c r="H299" i="8"/>
  <c r="H298" i="8"/>
  <c r="H297" i="8"/>
  <c r="H296" i="8"/>
  <c r="H295" i="8"/>
  <c r="H294" i="8"/>
  <c r="H293" i="8"/>
  <c r="H292" i="8"/>
  <c r="H291" i="8"/>
  <c r="H290" i="8"/>
  <c r="H289" i="8"/>
  <c r="H288" i="8"/>
  <c r="H287" i="8"/>
  <c r="H286" i="8"/>
  <c r="H285" i="8"/>
  <c r="H284" i="8"/>
  <c r="H283" i="8"/>
  <c r="H282" i="8"/>
  <c r="H281" i="8"/>
  <c r="H280" i="8"/>
  <c r="H279" i="8"/>
  <c r="H278" i="8"/>
  <c r="H277" i="8"/>
  <c r="H276" i="8"/>
  <c r="H275" i="8"/>
  <c r="H274" i="8"/>
  <c r="H273" i="8"/>
  <c r="I273" i="8" s="1"/>
  <c r="O273" i="8" s="1"/>
  <c r="H272" i="8"/>
  <c r="H271" i="8"/>
  <c r="H270" i="8"/>
  <c r="H269" i="8"/>
  <c r="H268" i="8"/>
  <c r="H267" i="8"/>
  <c r="H266" i="8"/>
  <c r="H265" i="8"/>
  <c r="H264" i="8"/>
  <c r="H263" i="8"/>
  <c r="H262" i="8"/>
  <c r="H261" i="8"/>
  <c r="H260" i="8"/>
  <c r="H259" i="8"/>
  <c r="H258" i="8"/>
  <c r="H257" i="8"/>
  <c r="H256" i="8"/>
  <c r="H255" i="8"/>
  <c r="H254" i="8"/>
  <c r="H253" i="8"/>
  <c r="H252" i="8"/>
  <c r="H251" i="8"/>
  <c r="H250" i="8"/>
  <c r="H249" i="8"/>
  <c r="H248" i="8"/>
  <c r="H247" i="8"/>
  <c r="H246" i="8"/>
  <c r="H245" i="8"/>
  <c r="H244" i="8"/>
  <c r="H243" i="8"/>
  <c r="H242" i="8"/>
  <c r="H241" i="8"/>
  <c r="H240" i="8"/>
  <c r="H239" i="8"/>
  <c r="H238" i="8"/>
  <c r="H237" i="8"/>
  <c r="H236" i="8"/>
  <c r="H235" i="8"/>
  <c r="I235" i="8" s="1"/>
  <c r="O235" i="8" s="1"/>
  <c r="H234" i="8"/>
  <c r="H233" i="8"/>
  <c r="H232" i="8"/>
  <c r="H231" i="8"/>
  <c r="H230" i="8"/>
  <c r="H229" i="8"/>
  <c r="H228" i="8"/>
  <c r="H227" i="8"/>
  <c r="H226" i="8"/>
  <c r="H225" i="8"/>
  <c r="H224" i="8"/>
  <c r="H223" i="8"/>
  <c r="H222" i="8"/>
  <c r="H221" i="8"/>
  <c r="H220" i="8"/>
  <c r="H219" i="8"/>
  <c r="H218" i="8"/>
  <c r="H217" i="8"/>
  <c r="H216" i="8"/>
  <c r="H215" i="8"/>
  <c r="H214" i="8"/>
  <c r="H213" i="8"/>
  <c r="H212" i="8"/>
  <c r="H211" i="8"/>
  <c r="H210" i="8"/>
  <c r="H209" i="8"/>
  <c r="H208" i="8"/>
  <c r="H207" i="8"/>
  <c r="H206" i="8"/>
  <c r="H205" i="8"/>
  <c r="H204" i="8"/>
  <c r="H203" i="8"/>
  <c r="H202" i="8"/>
  <c r="H201" i="8"/>
  <c r="H200" i="8"/>
  <c r="H199" i="8"/>
  <c r="H198" i="8"/>
  <c r="H197" i="8"/>
  <c r="H196" i="8"/>
  <c r="H195" i="8"/>
  <c r="H194" i="8"/>
  <c r="H193" i="8"/>
  <c r="H192" i="8"/>
  <c r="H191" i="8"/>
  <c r="H190" i="8"/>
  <c r="H189" i="8"/>
  <c r="H188" i="8"/>
  <c r="H187" i="8"/>
  <c r="H186" i="8"/>
  <c r="H185" i="8"/>
  <c r="H184" i="8"/>
  <c r="H183" i="8"/>
  <c r="H182" i="8"/>
  <c r="H181" i="8"/>
  <c r="H180" i="8"/>
  <c r="H179" i="8"/>
  <c r="H178" i="8"/>
  <c r="H177" i="8"/>
  <c r="H176" i="8"/>
  <c r="H175" i="8"/>
  <c r="H174" i="8"/>
  <c r="H173" i="8"/>
  <c r="H172" i="8"/>
  <c r="H171" i="8"/>
  <c r="H170" i="8"/>
  <c r="H169" i="8"/>
  <c r="H168" i="8"/>
  <c r="H167" i="8"/>
  <c r="H166" i="8"/>
  <c r="H165" i="8"/>
  <c r="H164" i="8"/>
  <c r="H163" i="8"/>
  <c r="H162" i="8"/>
  <c r="H161" i="8"/>
  <c r="H160" i="8"/>
  <c r="H159" i="8"/>
  <c r="H158" i="8"/>
  <c r="H157" i="8"/>
  <c r="H156" i="8"/>
  <c r="H155" i="8"/>
  <c r="H154" i="8"/>
  <c r="H153" i="8"/>
  <c r="H152" i="8"/>
  <c r="H151" i="8"/>
  <c r="H150" i="8"/>
  <c r="H149" i="8"/>
  <c r="H148" i="8"/>
  <c r="H147" i="8"/>
  <c r="H146" i="8"/>
  <c r="H145" i="8"/>
  <c r="H144" i="8"/>
  <c r="H143" i="8"/>
  <c r="H142" i="8"/>
  <c r="H141" i="8"/>
  <c r="H140" i="8"/>
  <c r="H139" i="8"/>
  <c r="H138" i="8"/>
  <c r="H137" i="8"/>
  <c r="H136" i="8"/>
  <c r="H135" i="8"/>
  <c r="H134" i="8"/>
  <c r="H133" i="8"/>
  <c r="H132" i="8"/>
  <c r="H131" i="8"/>
  <c r="H130" i="8"/>
  <c r="H129" i="8"/>
  <c r="H128" i="8"/>
  <c r="H127" i="8"/>
  <c r="H126" i="8"/>
  <c r="H125" i="8"/>
  <c r="H124" i="8"/>
  <c r="H123" i="8"/>
  <c r="H122" i="8"/>
  <c r="H121" i="8"/>
  <c r="H120" i="8"/>
  <c r="H119" i="8"/>
  <c r="H118" i="8"/>
  <c r="H117" i="8"/>
  <c r="H116" i="8"/>
  <c r="H115" i="8"/>
  <c r="H114" i="8"/>
  <c r="H113" i="8"/>
  <c r="H112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I67" i="8" s="1"/>
  <c r="O67" i="8" s="1"/>
  <c r="H66" i="8"/>
  <c r="I66" i="8" s="1"/>
  <c r="O66" i="8" s="1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O460" i="8" l="1"/>
  <c r="O503" i="8"/>
  <c r="O29" i="8"/>
  <c r="O204" i="8"/>
  <c r="O472" i="8"/>
  <c r="L666" i="8"/>
  <c r="L668" i="8" s="1"/>
  <c r="L670" i="8" s="1"/>
  <c r="M661" i="8"/>
  <c r="I295" i="8"/>
  <c r="O295" i="8" s="1"/>
  <c r="I383" i="8"/>
  <c r="O383" i="8" s="1"/>
  <c r="I526" i="8"/>
  <c r="O526" i="8" s="1"/>
  <c r="I415" i="8"/>
  <c r="O415" i="8" s="1"/>
  <c r="I438" i="8"/>
  <c r="O438" i="8" s="1"/>
  <c r="I460" i="8"/>
  <c r="I441" i="8"/>
  <c r="O441" i="8" s="1"/>
  <c r="I123" i="8"/>
  <c r="O123" i="8" s="1"/>
  <c r="I304" i="8"/>
  <c r="O304" i="8" s="1"/>
  <c r="I352" i="8"/>
  <c r="O352" i="8" s="1"/>
  <c r="I472" i="8"/>
  <c r="I627" i="8"/>
  <c r="O627" i="8" s="1"/>
  <c r="I13" i="8"/>
  <c r="O13" i="8" s="1"/>
  <c r="I24" i="8"/>
  <c r="O24" i="8" s="1"/>
  <c r="I29" i="8"/>
  <c r="I68" i="8"/>
  <c r="O68" i="8" s="1"/>
  <c r="I95" i="8"/>
  <c r="O95" i="8" s="1"/>
  <c r="I111" i="8"/>
  <c r="O111" i="8" s="1"/>
  <c r="I127" i="8"/>
  <c r="O127" i="8" s="1"/>
  <c r="I478" i="8"/>
  <c r="O478" i="8" s="1"/>
  <c r="I503" i="8"/>
  <c r="I507" i="8"/>
  <c r="O507" i="8" s="1"/>
  <c r="I519" i="8"/>
  <c r="O519" i="8" s="1"/>
  <c r="I236" i="8"/>
  <c r="O236" i="8" s="1"/>
  <c r="I269" i="8"/>
  <c r="O269" i="8" s="1"/>
  <c r="I528" i="8"/>
  <c r="O528" i="8" s="1"/>
  <c r="I193" i="8"/>
  <c r="O193" i="8" s="1"/>
  <c r="I233" i="8"/>
  <c r="O233" i="8" s="1"/>
  <c r="I38" i="8"/>
  <c r="O38" i="8" s="1"/>
  <c r="I51" i="8"/>
  <c r="O51" i="8" s="1"/>
  <c r="I109" i="8"/>
  <c r="O109" i="8" s="1"/>
  <c r="I132" i="8"/>
  <c r="O132" i="8" s="1"/>
  <c r="I157" i="8"/>
  <c r="O157" i="8" s="1"/>
  <c r="I204" i="8"/>
  <c r="I238" i="8"/>
  <c r="O238" i="8" s="1"/>
  <c r="I285" i="8"/>
  <c r="O285" i="8" s="1"/>
  <c r="I310" i="8"/>
  <c r="O310" i="8" s="1"/>
  <c r="I326" i="8"/>
  <c r="O326" i="8" s="1"/>
  <c r="I513" i="8"/>
  <c r="O513" i="8" s="1"/>
  <c r="I546" i="8"/>
  <c r="O546" i="8" s="1"/>
  <c r="I574" i="8"/>
  <c r="O574" i="8" s="1"/>
  <c r="I586" i="8"/>
  <c r="O586" i="8" s="1"/>
  <c r="I654" i="8"/>
  <c r="O654" i="8" s="1"/>
  <c r="I79" i="8"/>
  <c r="O79" i="8" s="1"/>
  <c r="I102" i="8"/>
  <c r="O102" i="8" s="1"/>
  <c r="I274" i="8"/>
  <c r="O274" i="8" s="1"/>
  <c r="I371" i="8"/>
  <c r="O371" i="8" s="1"/>
  <c r="I391" i="8"/>
  <c r="O391" i="8" s="1"/>
  <c r="I486" i="8"/>
  <c r="O486" i="8" s="1"/>
  <c r="I490" i="8"/>
  <c r="O490" i="8" s="1"/>
  <c r="I531" i="8"/>
  <c r="O531" i="8" s="1"/>
  <c r="I607" i="8"/>
  <c r="O607" i="8" s="1"/>
  <c r="I611" i="8"/>
  <c r="O611" i="8" s="1"/>
  <c r="I638" i="8"/>
  <c r="O638" i="8" s="1"/>
  <c r="I320" i="8"/>
  <c r="O320" i="8" s="1"/>
  <c r="I332" i="8"/>
  <c r="O332" i="8" s="1"/>
  <c r="I6" i="8"/>
  <c r="I17" i="8"/>
  <c r="O17" i="8" s="1"/>
  <c r="I58" i="8"/>
  <c r="O58" i="8" s="1"/>
  <c r="I113" i="8"/>
  <c r="O113" i="8" s="1"/>
  <c r="I139" i="8"/>
  <c r="O139" i="8" s="1"/>
  <c r="I168" i="8"/>
  <c r="O168" i="8" s="1"/>
  <c r="I218" i="8"/>
  <c r="O218" i="8" s="1"/>
  <c r="I261" i="8"/>
  <c r="O261" i="8" s="1"/>
  <c r="I292" i="8"/>
  <c r="O292" i="8" s="1"/>
  <c r="I297" i="8"/>
  <c r="O297" i="8" s="1"/>
  <c r="I313" i="8"/>
  <c r="O313" i="8" s="1"/>
  <c r="I317" i="8"/>
  <c r="O317" i="8" s="1"/>
  <c r="I376" i="8"/>
  <c r="O376" i="8" s="1"/>
  <c r="I385" i="8"/>
  <c r="O385" i="8" s="1"/>
  <c r="I396" i="8"/>
  <c r="O396" i="8" s="1"/>
  <c r="I401" i="8"/>
  <c r="O401" i="8" s="1"/>
  <c r="I500" i="8"/>
  <c r="O500" i="8" s="1"/>
  <c r="I597" i="8"/>
  <c r="O597" i="8" s="1"/>
  <c r="I652" i="8"/>
  <c r="O652" i="8" s="1"/>
  <c r="I657" i="8"/>
  <c r="O657" i="8" s="1"/>
  <c r="N6" i="8"/>
  <c r="N661" i="8" s="1"/>
  <c r="H661" i="8"/>
  <c r="G664" i="8" s="1"/>
  <c r="O6" i="8" l="1"/>
  <c r="G666" i="8"/>
  <c r="G668" i="8" s="1"/>
</calcChain>
</file>

<file path=xl/sharedStrings.xml><?xml version="1.0" encoding="utf-8"?>
<sst xmlns="http://schemas.openxmlformats.org/spreadsheetml/2006/main" count="1417" uniqueCount="759">
  <si>
    <t>ΟΜΑΔΕΣ ΥΛΙΚΩΝ</t>
  </si>
  <si>
    <t>ΑΚΡΟΣΩΛΗΝΙΑ</t>
  </si>
  <si>
    <t>ΒΑΛΒΙΔΕΣ ΑΝΤΕΠΙΣΤΡΙΦΗΣ ΚΛΑΠΕ ΧΥΤΟΣΙΔΗΡΑ</t>
  </si>
  <si>
    <t>ΔΙΚΛΕΙΔΑ ΕΛΑΣΤΙΚΗΣ ΕΜΦΡΑΞΗΣ ΧΥΤΟΣΙΔΗΡΑ ΜΕ ΒΟΛΑΝ ΠΕΤΑΛΟΥΔΑΣ</t>
  </si>
  <si>
    <t>ΔΙΚΛΕΙΔΑ ΕΛΑΣΤΙΚΗΣ ΕΜΦΡΑΞΗΣ ΧΥΤΟΣΙΔΗΡΑ ΜΕ ΒΟΛΑΝ ΣΥΡΤΟΥ</t>
  </si>
  <si>
    <t>ΒΑΝΕΣ ΟΡΕΙΧΑΛΚΙΝΕΣ ΣΥΡΤΕΣ</t>
  </si>
  <si>
    <r>
      <t xml:space="preserve">ΣΦΑΙΡΙΚΟΙ ΚΡΟΥΝΟΙ ΟΛΙΚΗΣ ΠΑΡΟΧΗΣ      </t>
    </r>
    <r>
      <rPr>
        <sz val="9"/>
        <color indexed="8"/>
        <rFont val="Tahoma"/>
        <family val="2"/>
        <charset val="161"/>
      </rPr>
      <t xml:space="preserve">Ορειχάλκινος Χρωμέ </t>
    </r>
  </si>
  <si>
    <r>
      <t xml:space="preserve">ΒΙΔΕΣ - ΠΑΞΙΜΑΔΙΑ - ΡΟΔΕΛΕΣ - ΠΕΡΙΚΟΧΛΙΑ                     </t>
    </r>
    <r>
      <rPr>
        <sz val="9"/>
        <color indexed="8"/>
        <rFont val="Tahoma"/>
        <family val="2"/>
      </rPr>
      <t>Γαλβανιζέ Ανεξαρτήτου διατομής</t>
    </r>
  </si>
  <si>
    <t>ΒΡΥΣΕΣ</t>
  </si>
  <si>
    <r>
      <t xml:space="preserve">ΓΩΝΙΕΣ  90ο -45ο                  </t>
    </r>
    <r>
      <rPr>
        <sz val="9"/>
        <color indexed="8"/>
        <rFont val="Tahoma"/>
        <family val="2"/>
        <charset val="161"/>
      </rPr>
      <t xml:space="preserve"> Εξαρτήματα   Πολυαιθυλενίου  Ευθέων Άκρων                                                                             </t>
    </r>
  </si>
  <si>
    <r>
      <t xml:space="preserve">ΗΛΕΚΤΡΟΓΩΝΙΕΣ 90ο-45ο </t>
    </r>
    <r>
      <rPr>
        <sz val="9"/>
        <color indexed="8"/>
        <rFont val="Tahoma"/>
        <family val="2"/>
        <charset val="161"/>
      </rPr>
      <t xml:space="preserve">      Εξαρτήματα   Πολυαιθυλενίου  Ηλεκτροσύντηξης</t>
    </r>
  </si>
  <si>
    <r>
      <t xml:space="preserve">ΓΩΝΙΕΣ    </t>
    </r>
    <r>
      <rPr>
        <sz val="9"/>
        <color indexed="8"/>
        <rFont val="Tahoma"/>
        <family val="2"/>
        <charset val="161"/>
      </rPr>
      <t xml:space="preserve">                   Γαλβανιζέ Κορδονάτες</t>
    </r>
  </si>
  <si>
    <r>
      <t>ΓΩΝΙΕΣ ΜΕΒ</t>
    </r>
    <r>
      <rPr>
        <sz val="9"/>
        <color indexed="8"/>
        <rFont val="Tahoma"/>
        <family val="2"/>
        <charset val="161"/>
      </rPr>
      <t xml:space="preserve">                 Γαλβανιζέ Κορδονάτες</t>
    </r>
  </si>
  <si>
    <t>ΕΞΑΕΡΙΣΤΙΚΑ ΜΟΝΗΣ ΕΝΕΡΓΕΙΑΣ</t>
  </si>
  <si>
    <t>ΕΞΑΕΡΙΣΤΙΚΑ ΔΙΠΛΗΣ ΕΝΕΡΓΕΙΑΣ</t>
  </si>
  <si>
    <t>ΕΞΑΕΡΙΣΤΙΚΑ ΠΛΑΣΤΙΚΑ</t>
  </si>
  <si>
    <r>
      <t xml:space="preserve">ΟΛΙΣΘΑΙΝΟΥΣΕΣ ΖΙΜΠΩ           </t>
    </r>
    <r>
      <rPr>
        <sz val="9"/>
        <color indexed="8"/>
        <rFont val="Tahoma"/>
        <family val="2"/>
        <charset val="161"/>
      </rPr>
      <t>Σύνδεσμοι Σύσφιξης</t>
    </r>
  </si>
  <si>
    <t>ΖΙΜΠΩ ΕΥΡΟΥΣ</t>
  </si>
  <si>
    <r>
      <t xml:space="preserve">ΗΛΕΚΤΡΟΜΟΥΦΕΣ </t>
    </r>
    <r>
      <rPr>
        <sz val="9"/>
        <color indexed="8"/>
        <rFont val="Tahoma"/>
        <family val="2"/>
        <charset val="161"/>
      </rPr>
      <t>Εξαρτήματα Πολυαιθυλενίου Ηλεκτροσύντηξης</t>
    </r>
  </si>
  <si>
    <r>
      <t>ΕΝΩΤΙΚΟ ΘΗΛΥ ΧΥΤΟΣΙΔΗΡΟ</t>
    </r>
    <r>
      <rPr>
        <sz val="9"/>
        <color indexed="8"/>
        <rFont val="Tahoma"/>
        <family val="2"/>
        <charset val="161"/>
      </rPr>
      <t xml:space="preserve">                           για PE/PVC ΡΝ10/16 </t>
    </r>
  </si>
  <si>
    <r>
      <t xml:space="preserve">ΓΩΝΙΕΣ-ΚΑΜΠΥΛΕΣ-ΣΥΣΤΟΛΕΣ -ΤΑΦ -ΦΛΑΝΤΖΕΣ                   </t>
    </r>
    <r>
      <rPr>
        <sz val="9"/>
        <color indexed="8"/>
        <rFont val="Tahoma"/>
        <family val="2"/>
        <charset val="161"/>
      </rPr>
      <t>Εξαρτήματα Χαλύβδινα Συγκόλλησης χωρίς Ραφή</t>
    </r>
  </si>
  <si>
    <r>
      <t>ΚΟΛΑΡΑ</t>
    </r>
    <r>
      <rPr>
        <sz val="9"/>
        <color indexed="8"/>
        <rFont val="Tahoma"/>
        <family val="2"/>
        <charset val="161"/>
      </rPr>
      <t xml:space="preserve">                       Χυτοσιδηρά</t>
    </r>
  </si>
  <si>
    <r>
      <t xml:space="preserve">ΛΑΙΜΟΙ                           </t>
    </r>
    <r>
      <rPr>
        <sz val="9"/>
        <color indexed="8"/>
        <rFont val="Tahoma"/>
        <family val="2"/>
        <charset val="161"/>
      </rPr>
      <t>Εξαρτήματα Πολυαιθυλενίου</t>
    </r>
  </si>
  <si>
    <r>
      <t xml:space="preserve">ΕΛΑΣΤΙΚΟΙ ΔΑΚΤΥΛΙΟΙ </t>
    </r>
    <r>
      <rPr>
        <sz val="9"/>
        <color indexed="8"/>
        <rFont val="Tahoma"/>
        <family val="2"/>
        <charset val="161"/>
      </rPr>
      <t xml:space="preserve">Σωλήνων PVC    </t>
    </r>
  </si>
  <si>
    <t>ΛΑΣΤΙΧΑ ΥΔΡΟΣΤΟΠ</t>
  </si>
  <si>
    <t>ΜΑΝΙΚΕΣ</t>
  </si>
  <si>
    <t>ΜΑΝΟΜΕΤΡΑ</t>
  </si>
  <si>
    <r>
      <t>ΜΑΝΣΟΝ</t>
    </r>
    <r>
      <rPr>
        <sz val="9"/>
        <color indexed="8"/>
        <rFont val="Tahoma"/>
        <family val="2"/>
        <charset val="161"/>
      </rPr>
      <t xml:space="preserve">                    Εξαρτήματα Άρδευσης - Ύδρευσης από σκληρό PVC</t>
    </r>
  </si>
  <si>
    <r>
      <t>ΜΑΣΤΟΙ</t>
    </r>
    <r>
      <rPr>
        <sz val="9"/>
        <color indexed="8"/>
        <rFont val="Tahoma"/>
        <family val="2"/>
        <charset val="161"/>
      </rPr>
      <t xml:space="preserve"> </t>
    </r>
    <r>
      <rPr>
        <b/>
        <sz val="9"/>
        <color indexed="8"/>
        <rFont val="Tahoma"/>
        <family val="2"/>
        <charset val="161"/>
      </rPr>
      <t xml:space="preserve">ΕΞΑΓΩΝΟΙ </t>
    </r>
    <r>
      <rPr>
        <sz val="9"/>
        <color indexed="8"/>
        <rFont val="Tahoma"/>
        <family val="2"/>
        <charset val="161"/>
      </rPr>
      <t xml:space="preserve"> Γαλβανισμένοι Κορδονάτοι</t>
    </r>
  </si>
  <si>
    <r>
      <t>ΜΑΣΤΟΙ</t>
    </r>
    <r>
      <rPr>
        <sz val="9"/>
        <color indexed="8"/>
        <rFont val="Tahoma"/>
        <family val="2"/>
        <charset val="161"/>
      </rPr>
      <t xml:space="preserve">                      Ορειχάλκινα Βιδωτά Εξαρτήματα</t>
    </r>
  </si>
  <si>
    <t>ΜΕΙΩΤΕΣ ΠΙΕΣΗΣ</t>
  </si>
  <si>
    <r>
      <t xml:space="preserve">ΜΟΥΦΕΣ               </t>
    </r>
    <r>
      <rPr>
        <sz val="9"/>
        <color indexed="8"/>
        <rFont val="Tahoma"/>
        <family val="2"/>
        <charset val="161"/>
      </rPr>
      <t>ΓΑΛΒΑΝΙΣΜΕΝΕΣ</t>
    </r>
  </si>
  <si>
    <r>
      <t>ΝΤΙΖΕΣ</t>
    </r>
    <r>
      <rPr>
        <sz val="9"/>
        <color indexed="8"/>
        <rFont val="Tahoma"/>
        <family val="2"/>
        <charset val="161"/>
      </rPr>
      <t xml:space="preserve">                             Γαλβανιζέ</t>
    </r>
  </si>
  <si>
    <t>ΞΥΣΤΡΕΣ</t>
  </si>
  <si>
    <t>ΠΥΡΟΣΒΕΣΤΙΚΟI ΤΑΧΥΣΥΝΔΕΣΜΟΙ</t>
  </si>
  <si>
    <r>
      <t xml:space="preserve">ΡΑΚΟΡ ΚΩΝΙΚΑ ΘΗΛΥΚΑ  </t>
    </r>
    <r>
      <rPr>
        <sz val="9"/>
        <color indexed="8"/>
        <rFont val="Tahoma"/>
        <family val="2"/>
        <charset val="161"/>
      </rPr>
      <t xml:space="preserve"> Γαλβανισμένα Κορδονάτα</t>
    </r>
  </si>
  <si>
    <t>ΡΑΚΟΡ ΚΩΧΛ ΑΡΣΕΝΙΚΑ</t>
  </si>
  <si>
    <t>ΡΑΚΟΡ ΛΟΚ ΑΡΣΕΝΙΚΑ</t>
  </si>
  <si>
    <r>
      <t>ΡΑΚΟΡ</t>
    </r>
    <r>
      <rPr>
        <sz val="9"/>
        <color indexed="8"/>
        <rFont val="Tahoma"/>
        <family val="2"/>
        <charset val="161"/>
      </rPr>
      <t xml:space="preserve"> </t>
    </r>
    <r>
      <rPr>
        <b/>
        <sz val="9"/>
        <color indexed="8"/>
        <rFont val="Tahoma"/>
        <family val="2"/>
        <charset val="161"/>
      </rPr>
      <t>ΜΗΧΑΝΙΚΗΣ ΣΥΣΦΙΞΗΣ ΟΡΕΙΧΑΛΚΙΝΑ</t>
    </r>
  </si>
  <si>
    <t>ΡΑΚΟΡ                     ΝΕΡΟΣΩΛΗΝΑ</t>
  </si>
  <si>
    <t>ΡΑΚΟΡ ΟΡΕΙΧΑΛΚΙΝΑ</t>
  </si>
  <si>
    <t>ΡΑΚΟΡ          ΠΟΛΥΑΙΘΥΛΕΝΙΟΥ</t>
  </si>
  <si>
    <r>
      <t>ΣΕΛΛΕΣ ΕΠΙΣΚΕΥΗΣ</t>
    </r>
    <r>
      <rPr>
        <sz val="9"/>
        <color indexed="8"/>
        <rFont val="Tahoma"/>
        <family val="2"/>
        <charset val="161"/>
      </rPr>
      <t xml:space="preserve"> Εξαρτήματα Σύνδεσης Σωλήνων με Σύσφιξη</t>
    </r>
  </si>
  <si>
    <r>
      <t>ΗΛΕΚΤΡΟΣΕΛΛΕΣ</t>
    </r>
    <r>
      <rPr>
        <sz val="9"/>
        <color indexed="8"/>
        <rFont val="Tahoma"/>
        <family val="2"/>
        <charset val="161"/>
      </rPr>
      <t xml:space="preserve"> Εξαρτήματα Πολυαιθυλενίου Ηλεκτροσύντηξης</t>
    </r>
  </si>
  <si>
    <r>
      <t xml:space="preserve">ΣΤΑΥΡΟΙ                    </t>
    </r>
    <r>
      <rPr>
        <sz val="9"/>
        <color indexed="8"/>
        <rFont val="Tahoma"/>
        <family val="2"/>
        <charset val="161"/>
      </rPr>
      <t>Γαλβανισμένοι</t>
    </r>
  </si>
  <si>
    <t>ΣΥΝΔΕΣΜΟΙ ΚΩΧΛ.</t>
  </si>
  <si>
    <t>ΣΥΝΔΕΣΜΟΙ ΛΟΚ.</t>
  </si>
  <si>
    <t>ΣΥΝΔΕΣΜΟΙ ΜΙΚΤΟΙ Ε.Α.</t>
  </si>
  <si>
    <t>ΣΥΣΤΟΛΕΣ 2 ΦΛΑΝΤΖΕΣ</t>
  </si>
  <si>
    <r>
      <t xml:space="preserve">ΣΥΣΤΟΛΕΣ ΑΓΓΛΙΑΣ            </t>
    </r>
    <r>
      <rPr>
        <sz val="9"/>
        <color indexed="8"/>
        <rFont val="Tahoma"/>
        <family val="2"/>
        <charset val="161"/>
      </rPr>
      <t>Γαλβανιζέ Κορδονάτες</t>
    </r>
  </si>
  <si>
    <r>
      <t xml:space="preserve">ΣΥΣΤΟΛΕΣ ΑΜΕΡΙΚΗΣ     </t>
    </r>
    <r>
      <rPr>
        <sz val="9"/>
        <color indexed="8"/>
        <rFont val="Tahoma"/>
        <family val="2"/>
        <charset val="161"/>
      </rPr>
      <t xml:space="preserve">    Γαλβανιζέ Κορδονάτες</t>
    </r>
  </si>
  <si>
    <r>
      <t xml:space="preserve">ΣΥΣΤΟΛΕΣ ΑΜΕΡΙΚΗΣ </t>
    </r>
    <r>
      <rPr>
        <sz val="9"/>
        <color indexed="8"/>
        <rFont val="Tahoma"/>
        <family val="2"/>
        <charset val="161"/>
      </rPr>
      <t xml:space="preserve">Ορειχάλκινες </t>
    </r>
  </si>
  <si>
    <r>
      <t xml:space="preserve">ΣΥΣΤΟΛΕΣ                     </t>
    </r>
    <r>
      <rPr>
        <sz val="9"/>
        <color indexed="8"/>
        <rFont val="Tahoma"/>
        <family val="2"/>
        <charset val="161"/>
      </rPr>
      <t>Εξαρτήματα Πολυαιθυλενίου Ευθέων Άκρων</t>
    </r>
  </si>
  <si>
    <r>
      <t xml:space="preserve">ΣΥΣΤΟΛΕΣ                   </t>
    </r>
    <r>
      <rPr>
        <sz val="9"/>
        <color indexed="8"/>
        <rFont val="Tahoma"/>
        <family val="2"/>
        <charset val="161"/>
      </rPr>
      <t xml:space="preserve">  Εξαρτήματα Πολυαιθυλενίου Ηλεκτροσύντηξης</t>
    </r>
  </si>
  <si>
    <t>ΣΦΙΚΤΗΡΕΣ</t>
  </si>
  <si>
    <t>ΣΦΙΚΤΗΡΕΣ Β.Τ.</t>
  </si>
  <si>
    <t>ΣΩΛΗΝΟΜΑΣΤΟΙ</t>
  </si>
  <si>
    <r>
      <t xml:space="preserve">ΤΑΠΕΣ                         </t>
    </r>
    <r>
      <rPr>
        <sz val="9"/>
        <color indexed="8"/>
        <rFont val="Tahoma"/>
        <family val="2"/>
        <charset val="161"/>
      </rPr>
      <t>Γαλβανισμένες Κορδονάτες</t>
    </r>
  </si>
  <si>
    <r>
      <t xml:space="preserve">ΤΑΠΕΣ                            </t>
    </r>
    <r>
      <rPr>
        <sz val="9"/>
        <color indexed="8"/>
        <rFont val="Tahoma"/>
        <family val="2"/>
        <charset val="161"/>
      </rPr>
      <t>Εξαρτήματα Πολυαιθυλενίου Ε.Α.</t>
    </r>
  </si>
  <si>
    <r>
      <t>ΤΑΦ 3 ΦΛΑΝΤΖΩΝ</t>
    </r>
    <r>
      <rPr>
        <sz val="9"/>
        <color indexed="8"/>
        <rFont val="Tahoma"/>
        <family val="2"/>
        <charset val="161"/>
      </rPr>
      <t xml:space="preserve"> Χυτοσίδηρα</t>
    </r>
  </si>
  <si>
    <r>
      <t xml:space="preserve">ΤΑΦ  </t>
    </r>
    <r>
      <rPr>
        <sz val="9"/>
        <color indexed="8"/>
        <rFont val="Tahoma"/>
        <family val="2"/>
        <charset val="161"/>
      </rPr>
      <t xml:space="preserve">                                Εξαρτήματα Πολυαιθυλενίου Ευθέων Άκρων</t>
    </r>
  </si>
  <si>
    <r>
      <t xml:space="preserve">ΗΛΕΚΤΡΟΤΑΦ                 </t>
    </r>
    <r>
      <rPr>
        <sz val="9"/>
        <color indexed="8"/>
        <rFont val="Tahoma"/>
        <family val="2"/>
        <charset val="161"/>
      </rPr>
      <t>Εξαρτήματα Πολυαιθυλενίου Ηλεκτροσύντηξης</t>
    </r>
  </si>
  <si>
    <r>
      <t xml:space="preserve">ΤΑΦ   </t>
    </r>
    <r>
      <rPr>
        <sz val="9"/>
        <color indexed="8"/>
        <rFont val="Tahoma"/>
        <family val="2"/>
        <charset val="161"/>
      </rPr>
      <t xml:space="preserve">                         Γαλβανισμένα Κορδονάτα</t>
    </r>
  </si>
  <si>
    <r>
      <t xml:space="preserve">ΤΑΦ     </t>
    </r>
    <r>
      <rPr>
        <sz val="9"/>
        <color indexed="8"/>
        <rFont val="Tahoma"/>
        <family val="2"/>
        <charset val="161"/>
      </rPr>
      <t xml:space="preserve">                           Ορειχάλκινα</t>
    </r>
  </si>
  <si>
    <t>ΤΕΦΛΟΝ</t>
  </si>
  <si>
    <t>ΥΔΡΟΛΗΨΙΕΣ</t>
  </si>
  <si>
    <t>ΥΛΙΚΑ ΥΔΡΟΜΕΤΡΩΝ</t>
  </si>
  <si>
    <t>ΦΙΑΛΗ ΠΡΟΠΑΝΙΟΥ</t>
  </si>
  <si>
    <r>
      <t>ΦΛΑΝΤΖΕΣ ΛΑΙΜΩΝ</t>
    </r>
    <r>
      <rPr>
        <sz val="9"/>
        <color indexed="8"/>
        <rFont val="Tahoma"/>
        <family val="2"/>
        <charset val="161"/>
      </rPr>
      <t xml:space="preserve"> Εξαρτήματα Πολυαιθυλενίου   </t>
    </r>
  </si>
  <si>
    <t>ΦΛΑΝΤΖΟΛΑΣΤΙΧΑ</t>
  </si>
  <si>
    <t>ΦΛΑΝΤΖΕΣ ΤΟΡΝΑΡΙΣΜΕΝΕΣ</t>
  </si>
  <si>
    <t>ΦΛΑΝΤΖΕΣ ΤΟΡΝΟΥ ΜΕ ΣΠΕΙΡΩΜΑ</t>
  </si>
  <si>
    <r>
      <t xml:space="preserve">ΦΛΑΝΤΖΕΣ ΤΟΡΝΟΥ ΠΕΡΑΣΤΕΣ                        </t>
    </r>
    <r>
      <rPr>
        <sz val="9"/>
        <color indexed="8"/>
        <rFont val="Tahoma"/>
        <family val="2"/>
        <charset val="161"/>
      </rPr>
      <t>Χαλύβδινες  με διάτρηση  επίπεδες</t>
    </r>
  </si>
  <si>
    <r>
      <t xml:space="preserve">ΦΛΑΝΤΖΕΣ ΤΟΡΝΟΥ ΤΥΦΛΕΣ                                    </t>
    </r>
    <r>
      <rPr>
        <sz val="9"/>
        <color indexed="8"/>
        <rFont val="Tahoma"/>
        <family val="2"/>
        <charset val="161"/>
      </rPr>
      <t>με διάτρηση επίπεδες</t>
    </r>
  </si>
  <si>
    <t>ΦΛΑΝΤΖΟΖΙΜΠΩ</t>
  </si>
  <si>
    <t>ΦΛΟΓΙΣΤΡΑ</t>
  </si>
  <si>
    <t>ΦΛΟΤΕΡ</t>
  </si>
  <si>
    <t>ΦΟΥΣΚΕΣ</t>
  </si>
  <si>
    <t>Α/Α ΟΜΑΔΑΣ</t>
  </si>
  <si>
    <t>Α/Α ΥΛΙΚΟΥ</t>
  </si>
  <si>
    <t>ΠΕΡΙΓΡΑΦΗ</t>
  </si>
  <si>
    <t>ΑΚΡΟΣ/ΝΙΟ Φ25 (3/4")</t>
  </si>
  <si>
    <t>ΑΚΡΟΣ/ΝΙΟ Φ32 (1")</t>
  </si>
  <si>
    <t>ΑΚΡΟΣ/ΝΙΟ Φ40 (1.1/4")</t>
  </si>
  <si>
    <t>ΑΚΡΟΣ/ΝΙΟ Φ50 (1.1/2")</t>
  </si>
  <si>
    <t>ΑΚΡΟΣ/ΝΙΟ Φ63 (2")</t>
  </si>
  <si>
    <t>ΑΚΡΟΣ/ΝΙΟ Φ75 (2.1/2")</t>
  </si>
  <si>
    <t>ΑΚΡΟΣ/ΝΙΟ Φ90 (3")</t>
  </si>
  <si>
    <t>ΑΝΤΕΠΙΣΤΡΟΦΟ ΚΛΑΠΕ Φ80-16ΑΤΜ</t>
  </si>
  <si>
    <t>ΒΑΛΒΙΔΑ ΑΝΤ/ΦΗΣ ΕΛ.ΕΜΦΡ.Φ100</t>
  </si>
  <si>
    <t>ΒΑΛΒΙΔΑ ΑΝΤ/ΦΗΣ ΕΛ.ΕΜΦΡ.Φ80</t>
  </si>
  <si>
    <t>ΒΑΛΒΙΔΑ ΚΛΑΠΕ 2.1/2"</t>
  </si>
  <si>
    <t>ΒΑΛΒΙΔΑ ΚΛΑΠΕ Φ100-16ΑΤΜ ΧΥΤ.</t>
  </si>
  <si>
    <t>ΒΑΝΕΣ ΠΕΤΑΛΟΥΔΑΣ Φ80-16ΑΤΜ</t>
  </si>
  <si>
    <t>ΒΑΝΕΣ ΠΕΤΑΛΟΥΔΑΣ Φ100-16ΑΤΜ</t>
  </si>
  <si>
    <t>ΒΑΝΕΣ ΠΕΤΑΛΟΥΔΑΣ Φ125-16ΑΤΜ</t>
  </si>
  <si>
    <t>ΒΑΝΕΣ ΠΕΤΑΛΟΥΔΑΣ Φ200-16ΑΤΜ</t>
  </si>
  <si>
    <t>ΒΑΝΕΣ ΠΕΤΑΛΟΥΔΑΣ Φ250-16ΑΤΜ</t>
  </si>
  <si>
    <t>ΒΑΝΕΣ ΠΕΤΑΛΟΥΔΑΣ Φ300-16ΑΤΜ</t>
  </si>
  <si>
    <t>ΒΑΝΕΣ ΠΕΤΑΛΟΥΔΑΣ Φ355-16ΑΤΜ</t>
  </si>
  <si>
    <t>ΒΑΝΕΣ ΠΕΤΑΛΟΥΔΑΣ Φ400-16ΑΤΜ</t>
  </si>
  <si>
    <t>ΒΑΝΕΣ ΠΕΤΑΛΟΥΔΑΣ Φ450-16ΑΤΜ</t>
  </si>
  <si>
    <t xml:space="preserve">ΒΑΝΑ ΕΛ.ΕΜΦΡ.AVK Φ150/GGG ΡΝ25 </t>
  </si>
  <si>
    <t xml:space="preserve">ΒΑΝΑ ΕΛ.ΕΜΦΡ.AVK Φ250/GGG ΡΝ25 </t>
  </si>
  <si>
    <t>ΒΑΝΑ ΕΛΑΣΤ.ΕΜΦΡ. DN150-16</t>
  </si>
  <si>
    <t>ΒΑΝΑ ΕΛΑΣΤ.ΕΜΦΡ. DN200-10</t>
  </si>
  <si>
    <t>ΒΑΝΑ ΕΛΑΣΤ.ΕΜΦΡ. DN50-16</t>
  </si>
  <si>
    <t>ΒΑΝΑ ΕΛΑΣΤ.ΕΜΦΡ.Φ100-16ΑΤΜ</t>
  </si>
  <si>
    <t>ΒΑΝΑ ΕΛΑΣΤ.ΕΜΦΡ.Φ100-25ΑΤΜ</t>
  </si>
  <si>
    <t>ΒΑΝΑ ΕΛΑΣΤ.ΕΜΦΡ. Φ125-16ΑΤΜ</t>
  </si>
  <si>
    <t>ΒΑΝΑ ΕΛΑΣΤ.ΕΜΦΡ.Φ150-16ΑΤΜ</t>
  </si>
  <si>
    <t>ΒΑΝΑ ΕΛΑΣΤ.ΕΜΦΡ.Φ200-16ΑΤΜ</t>
  </si>
  <si>
    <t>ΒΑΝΑ ΕΛΑΣΤ.ΕΜΦΡ.Φ50-16ΑΤΜ</t>
  </si>
  <si>
    <t>ΒΑΝΑ ΕΛΑΣΤ.ΕΜΦΡ.Φ80-16ΑΤΜ</t>
  </si>
  <si>
    <t>ΒΑΝΑΚΙΑ ΟΡΕΙΧ.ΑΠΛΑ 1"</t>
  </si>
  <si>
    <t>ΒΑΝΑΚΙΑ ΟΡΕΙΧ.ΑΠΛΑ 1.1/2"</t>
  </si>
  <si>
    <t>ΒΑΝΑΚΙΑ ΟΡΕΙΧ.ΑΠΛΑ 1.1/4"</t>
  </si>
  <si>
    <t>ΒΑΝΑΚΙΑ ΟΡΕΙΧ.ΑΠΛΑ 2"</t>
  </si>
  <si>
    <t>ΒΑΝΑΚΙΑ ΟΡΕΙΧ.ΑΠΛΑ 2.1/2"</t>
  </si>
  <si>
    <t>ΒΑΝΑΚΙΑ ΟΡΕΙΧ.ΑΠΛΑ 3"</t>
  </si>
  <si>
    <t>ΒΑΝΑΚΙΑ ΟΡΕΙΧ.ΑΠΛΑ 3/4"</t>
  </si>
  <si>
    <t>ΒΑΝΑΚΙΑ ΣΦΑΙΡ.1" Ο.Π.</t>
  </si>
  <si>
    <t>ΒΑΝΑΚΙΑ ΣΦΑΙΡ.1.1/2" Ο.Π.</t>
  </si>
  <si>
    <t>ΒΑΝΑΚΙΑ ΣΦΑΙΡ.1.1/4" Ο.Π.</t>
  </si>
  <si>
    <t>ΒΑΝΑΚΙΑ ΣΦΑΙΡ.1/2" Ο.Π.</t>
  </si>
  <si>
    <t>ΒΑΝΑΚΙΑ ΣΦΑΙΡ.2" Ο.Π.</t>
  </si>
  <si>
    <t>ΒΑΝΑΚΙΑ ΣΦΑΙΡ.2.1/2" Ο.Π.</t>
  </si>
  <si>
    <t>ΒΑΝΑΚΙΑ ΣΦΑΙΡ.3" Ο.Π.</t>
  </si>
  <si>
    <t>ΒΑΝΑΚΙΑ ΣΦΑΙΡ.3/4" Ο.Π.</t>
  </si>
  <si>
    <t>ΒΙΔΕΣ - ΠΑΞΙΜΑΔΙΑ - ΡΟΔΕΛΕΣ -ΠΕΡΙΚΟΧΛΙΑ ΓΑΛΒΑΝΙΖΕ</t>
  </si>
  <si>
    <t>ΒΡΥΣΗ (ΚΑΝΟΥΛ) 1/2"</t>
  </si>
  <si>
    <t>ΓΩΝΙΑ Ε.Α.ΡΕ100 Φ110-90</t>
  </si>
  <si>
    <t>ΓΩΝΙΑ Ε.Α.ΡΕ100 Φ225-45</t>
  </si>
  <si>
    <t>ΓΩΝΙΑ Ε.Α.ΡΕ100 Φ225-90</t>
  </si>
  <si>
    <t>ΓΩΝΙΑ Ε.Α.ΡΕ100 Φ250-45</t>
  </si>
  <si>
    <t>ΓΩΝΙΑ Ε.Α.ΡΕ100 Φ280-45</t>
  </si>
  <si>
    <t>ΓΩΝΙΑ Ε.Α.ΡΕ100 Φ280-90</t>
  </si>
  <si>
    <t>ΓΩΝΙΑ Ε.Α.ΡΕ100 Φ315-30</t>
  </si>
  <si>
    <t>ΓΩΝΙΑ Ε.Α.ΡΕ100 Φ315-45</t>
  </si>
  <si>
    <t>ΓΩΝΙΑ Ε.Α.ΡΕ100 Φ315-90</t>
  </si>
  <si>
    <t>ΓΩΝΙΑ ΗΛΕΚ.ΡΕ100 Φ110-45</t>
  </si>
  <si>
    <t>ΓΩΝΙΑ ΗΛΕΚ.ΡΕ100 Φ110-90</t>
  </si>
  <si>
    <t>ΓΩΝΙΑ ΗΛΕΚ.ΡΕ100 Φ140-45</t>
  </si>
  <si>
    <t>ΓΩΝΙΑ ΗΛΕΚ.ΡΕ100 Φ140-90</t>
  </si>
  <si>
    <t>ΓΩΝΙΑ ΗΛΕΚ.ΡΕ100 Φ160-45</t>
  </si>
  <si>
    <t>ΓΩΝΙΑ ΗΛΕΚ.ΡΕ100 Φ160-90</t>
  </si>
  <si>
    <t>ΓΩΝΙΑ ΗΛΕΚ.ΡΕ100 Φ200-45</t>
  </si>
  <si>
    <t>ΓΩΝΙΑ ΗΛΕΚ.ΡΕ100 Φ200-90</t>
  </si>
  <si>
    <t>ΓΩΝΙΑ ΗΛΕΚ.ΡΕ100 Φ40-90</t>
  </si>
  <si>
    <t>ΓΩΝΙΑ ΗΛΕΚ.ΡΕ100 Φ50-90</t>
  </si>
  <si>
    <t>ΓΩΝΙΑ ΗΛΕΚ.ΡΕ100 Φ63-45</t>
  </si>
  <si>
    <t>ΓΩΝΙΑ ΗΛΕΚ.ΡΕ100 Φ63-90</t>
  </si>
  <si>
    <t>ΓΩΝΙΑ ΗΛΕΚ.ΡΕ100 Φ75-45</t>
  </si>
  <si>
    <t>ΓΩΝΙΑ ΗΛΕΚ.ΡΕ100 Φ75-90</t>
  </si>
  <si>
    <t>ΓΩΝΙΑ ΗΛΕΚ.ΡΕ100 Φ90-45</t>
  </si>
  <si>
    <t>ΓΩΝΙΑ ΗΛΕΚ.ΡΕ100 Φ90-90</t>
  </si>
  <si>
    <t>ΓΩΝΙΑ ΚΟΡΔ.ΓΑΛΒ.1/2"</t>
  </si>
  <si>
    <t>ΓΩΝΙΑ ΚΟΡΔ.ΓΑΛΒ.1"</t>
  </si>
  <si>
    <t>ΓΩΝΙΑ ΚΟΡΔ.ΓΑΛΒ.1.1/4"</t>
  </si>
  <si>
    <t>ΓΩΝΙΑ ΚΟΡΔ.ΓΑΛΒ.1.1/2"</t>
  </si>
  <si>
    <t>ΓΩΝΙΑ ΚΟΡΔ.ΓΑΛΒ.2"</t>
  </si>
  <si>
    <t>ΓΩΝΙΑ ΚΟΡΔ.ΓΑΛΒ.2.1/2"</t>
  </si>
  <si>
    <t>ΓΩΝΙΑ ΚΟΡΔ.ΓΑΛΒ.3/4"</t>
  </si>
  <si>
    <t>ΓΩΝΙΑ ΜΕΒ ΓΑΛΒ. 1"</t>
  </si>
  <si>
    <t>ΓΩΝΙΑ ΜΕΒ ΓΑΛΒ. 1.1/2"</t>
  </si>
  <si>
    <t>ΓΩΝΙΑ ΜΕΒ ΓΑΛΒ. 1.1/4"</t>
  </si>
  <si>
    <t>ΓΩΝΙΑ ΜΕΒ ΓΑΛΒ. 2"</t>
  </si>
  <si>
    <t>ΓΩΝΙΑ ΜΕΒ ΓΑΛΒ. 2.1/2"</t>
  </si>
  <si>
    <t>ΓΩΝΙΑ ΜΕΒ ΓΑΛΒ. 3"</t>
  </si>
  <si>
    <t>ΓΩΝΙΑ ΜΕΒ ΓΑΛΒ. 3/4"</t>
  </si>
  <si>
    <t>ΕΞΑΕΡΙΣΤΙΚΟ 1" 16ΑΤΜ ΜΟΝΗΣ ΕΝΕΡΓΕΙΑΣ</t>
  </si>
  <si>
    <t>ΕΞΑΕΡΙΣΤΙΚΟ 2" 16ΑΤΜ ΜΟΝΗΣ ΕΝΕΡΓΕΙΑΣ</t>
  </si>
  <si>
    <t>ΕΞΑΕΡΙΣΤΙΚΟ 110 1"-25ΑΤΜ S.G.</t>
  </si>
  <si>
    <t>ΕΞΑΕΡΙΣΤΙΚΟ  2"-16ΑΤΜ Δ.Ε.</t>
  </si>
  <si>
    <t>ΕΞΑΕΡΙΣΤΙΚΟ Φ50/400 16ΑΤΜ Δ.Ε.</t>
  </si>
  <si>
    <t>ΕΞΑΕΡΙΣΤΙΚΟ Φ50-16ΑΤΜ Δ.Ε.</t>
  </si>
  <si>
    <t>ΕΞΑΕΡΙΣΤΙΚΟ Φ80/400 16ΑΤΜ Δ.Ε.</t>
  </si>
  <si>
    <t>ΕΞΑΕΡΙΣΤΙΚΟ Φ100 Δ.Ε.</t>
  </si>
  <si>
    <t>ΕΞΑΕΡΙΣΤΙΚΟ ΦΛΑΝ. 3"(Φ80) Δ.Ε.</t>
  </si>
  <si>
    <t>ΕΞΑΕΡ/ΚΟ Φ50-25ΑΤ Δ.Ε.</t>
  </si>
  <si>
    <t>ΕΞΑΕΡ/ΚΟ Φ80-25ΑΤ</t>
  </si>
  <si>
    <t>ΕΞΑΕΡΙΣΤΙΚΟ 4"-16ATM</t>
  </si>
  <si>
    <t>ΕΞΑΕΡΙΣΤΙΚΟ ΠΛΑΣΤΙΚΟ 1"</t>
  </si>
  <si>
    <t>ΕΞΑΕΡΙΣΤΙΚΟ ΠΛΑΣΤΙΚΟ 2"</t>
  </si>
  <si>
    <t xml:space="preserve">ΕΞΑΕΡΙΣΤΙΚΟ  2" 16ΑΤΜ ΠΛΑΣΤ. ΚΙΝΗΤ. </t>
  </si>
  <si>
    <t>ΕΞΑΕΡΙΣΤΙΚΟ  ΠΛΑΣΤ. 3/4"&amp; 1" Δ.Ε. 16ΑΤΜ</t>
  </si>
  <si>
    <t>ΖΙΜΠΟ ΕΙΔ. ΚΑΤΑΣ. Φ450/530</t>
  </si>
  <si>
    <t>ΖΙΜΠΟ Φ355 ΜΑΚΡΥΛΑΙΜΟ ΧΥΤ/ΡΟ ΠΛΑΣ.ΣΩΛ.</t>
  </si>
  <si>
    <t>ΖΙΜΠΩ  PE/PVC (ΟΛΙΣΘ.) 110mm</t>
  </si>
  <si>
    <t>ΖΙΜΠΩ LE PE (ΟΛΙΣΘ.) 140mm</t>
  </si>
  <si>
    <t>ΖΙΜΠΩ PE/PVC (ΟΛΙΣΘ.) 90mm</t>
  </si>
  <si>
    <t>ΖΙΜΠΩ ΕΥΡΟΥΣ 151-181</t>
  </si>
  <si>
    <t>ΖΙΜΠΩ ΕΥΡΟΥΣ 196-226</t>
  </si>
  <si>
    <t>ΖΙΜΠΩ ΕΥΡΟΥΣ 235-265</t>
  </si>
  <si>
    <t>ΖΙΜΠΩ ΕΥΡΟΥΣ 282-306</t>
  </si>
  <si>
    <t>ΖΙΜΠΩ ΕΥΡΟΥΣ 350-390</t>
  </si>
  <si>
    <t>ΖΙΜΠΩ ΕΥΡΟΥΣ 352-378</t>
  </si>
  <si>
    <t>ΖΙΜΠΩ ΕΥΡΟΥΣ 84-106</t>
  </si>
  <si>
    <t>ΗΛΕΚ/ΦΕΣ ΡΕ100 Φ110</t>
  </si>
  <si>
    <t>ΗΛΕΚ/ΦΕΣ ΡΕ100 Φ140</t>
  </si>
  <si>
    <t>ΗΛΕΚ/ΦΕΣ ΡΕ100 Φ160</t>
  </si>
  <si>
    <t>ΗΛΕΚ/ΦΕΣ ΡΕ100 Φ200</t>
  </si>
  <si>
    <t>ΗΛΕΚ/ΦΕΣ ΡΕ100 Φ225</t>
  </si>
  <si>
    <t>ΗΛΕΚ/ΦΕΣ ΡΕ100 Φ25</t>
  </si>
  <si>
    <t>ΗΛΕΚ/ΦΕΣ ΡΕ100 Φ250</t>
  </si>
  <si>
    <t>ΗΛΕΚ/ΦΕΣ ΡΕ100 Φ280</t>
  </si>
  <si>
    <t>ΗΛΕΚ/ΦΕΣ ΡΕ100 Φ315</t>
  </si>
  <si>
    <t>ΗΛΕΚ/ΦΕΣ ΡΕ100 Φ32</t>
  </si>
  <si>
    <t>ΗΛΕΚ/ΦΕΣ ΡΕ100 Φ355</t>
  </si>
  <si>
    <t>ΗΛΕΚ/ΦΕΣ ΡΕ100 Φ40</t>
  </si>
  <si>
    <t>ΗΛΕΚ/ΦΕΣ ΡΕ100 Φ50</t>
  </si>
  <si>
    <t>ΗΛΕΚ/ΦΕΣ ΡΕ100 Φ63</t>
  </si>
  <si>
    <t>ΗΛΕΚ/ΦΕΣ ΡΕ100 Φ75</t>
  </si>
  <si>
    <t>ΗΛΕΚ/ΦΕΣ ΡΕ100 Φ90</t>
  </si>
  <si>
    <t>ΗΛΕΚ/ΦΕΣ ΡΝ25 ΡΕ100 Φ110</t>
  </si>
  <si>
    <t>ΗΛΕΚ/ΦΕΣ ΡΝ25 ΡΕ100 Φ140</t>
  </si>
  <si>
    <t>ΘΗΛΥ ΕΝΩΤ.Φ110</t>
  </si>
  <si>
    <t>ΘΗΛΥ ΕΝΩΤ.Φ140</t>
  </si>
  <si>
    <t>ΘΗΛΥ ΕΝΩΤ.Φ160</t>
  </si>
  <si>
    <t>ΘΗΛΥ ΕΝΩΤ.Φ200</t>
  </si>
  <si>
    <t>ΘΗΛΥ ΕΝΩΤ.Φ225</t>
  </si>
  <si>
    <t>ΘΗΛΥ ΕΝΩΤ.Φ250</t>
  </si>
  <si>
    <t>ΘΗΛΥ ΕΝΩΤ.Φ280</t>
  </si>
  <si>
    <t>ΘΗΛΥ ΕΝΩΤ.Φ315</t>
  </si>
  <si>
    <t>ΘΗΛΥ ΕΝΩΤ.Φ355/300</t>
  </si>
  <si>
    <t>ΘΗΛΥ ΕΝΩΤ.Φ400</t>
  </si>
  <si>
    <t>ΘΗΛΥ ΕΝΩΤ.Φ90</t>
  </si>
  <si>
    <t>ΓΩΝΙΑ ΟΞΥΓ. 114,3</t>
  </si>
  <si>
    <t>ΓΩΝΙΑ ΟΞΥΓ. 219,1</t>
  </si>
  <si>
    <t>ΓΩΝΙΑ ΟΞΥΓ. 323,9</t>
  </si>
  <si>
    <t>ΓΩΝΙΑ ΟΞΥΓ.ΓΑΛΒ. 60,3</t>
  </si>
  <si>
    <t>ΚΑΜΠΥΛΗ ASA 10" 90Μ STD LR</t>
  </si>
  <si>
    <t>ΚΑΜΠΥΛΗ ASA 12" 90Μ STD LR</t>
  </si>
  <si>
    <t>ΚΑΜΠΥΛΗ ASA 14" 90Μ STD LR</t>
  </si>
  <si>
    <t>ΚΑΜΠΥΛΗ ASA 16" 90Μ STD LR</t>
  </si>
  <si>
    <t>ΚΑΜΠΥΛΗ ASA 18" 90Μ STD LR</t>
  </si>
  <si>
    <t>ΚΑΜΠΥΛΗ ASA 2" 90o</t>
  </si>
  <si>
    <t>ΚΑΜΠΥΛΗ ASA 20"SCHSTD</t>
  </si>
  <si>
    <t>ΚΑΜΠΥΛΗ ASA 3" 90M STD LR</t>
  </si>
  <si>
    <t>ΚΑΜΠΥΛΗ ASA 4" SCH40</t>
  </si>
  <si>
    <t>ΚΑΜΠΥΛΗ ASA 6" 90o</t>
  </si>
  <si>
    <t>ΚΑΜΠΥΛΗ ASA 8" 90M STD LR</t>
  </si>
  <si>
    <t>ΣΥΣΤ.ASA SCH40 18"x 4"</t>
  </si>
  <si>
    <t>ΣΥΣΤ.ASA SCH40 3"x 2"</t>
  </si>
  <si>
    <t>ΣΥΣΤ.ASA SCH40 4"x 2"</t>
  </si>
  <si>
    <t>ΣΥΣΤ.ASA SCH40 4"x 2.1/2"</t>
  </si>
  <si>
    <t>ΣΥΣΤ.ASA SCH40 4"x 3"</t>
  </si>
  <si>
    <t>ΣΥΣΤ.ASA SCH40 5"x 4"</t>
  </si>
  <si>
    <t>ΣΥΣΤ.ASA STD 6"x 4"</t>
  </si>
  <si>
    <t>ΤΑΦ ASA 6"</t>
  </si>
  <si>
    <t>ΤΑΦ ASA ΣΥΣΤ. 8"x 6"</t>
  </si>
  <si>
    <t>ΦΛΑΝΤΖΑ ASA 10"</t>
  </si>
  <si>
    <t>ΚΟΛΑΡΟ ΧΥΤ. Φ110*2"</t>
  </si>
  <si>
    <t>ΚΟΛΑΡΟ ΧΥΤ. Φ140*2"</t>
  </si>
  <si>
    <t>ΚΟΛΑΡΟ ΧΥΤ. Φ160*2"</t>
  </si>
  <si>
    <t>ΚΟΛΑΡΟ ΧΥΤ. Φ200*1"</t>
  </si>
  <si>
    <t>ΚΟΛΑΡΟ ΧΥΤ. Φ50*1"</t>
  </si>
  <si>
    <t>ΚΟΛΑΡΟ ΧΥΤ. Φ75*1"</t>
  </si>
  <si>
    <t>ΚΟΛΑΡΟ ΧΥΤ. Φ90*3/4"</t>
  </si>
  <si>
    <t>ΚΟΛΑΡΟ ΧΥΤ.PVC/PE Φ110*1"</t>
  </si>
  <si>
    <t>ΚΟΛΑΡΟ ΧΥΤ.PVC/PE Φ140*2"</t>
  </si>
  <si>
    <t>ΚΟΛΑΡΟ ΧΥΤ.PVC/PE Φ160*2"</t>
  </si>
  <si>
    <t>ΚΟΛΑΡΟ ΧΥΤ.PVC/ΡΕ Φ315*2"</t>
  </si>
  <si>
    <t>ΛΑΙΜΟΣ ΡΝ16 ΡΕ100 Φ110</t>
  </si>
  <si>
    <t>ΛΑΙΜΟΣ ΡΝ16 ΡΕ100 Φ125</t>
  </si>
  <si>
    <t>ΛΑΙΜΟΣ ΡΝ16 ΡΕ100 Φ140</t>
  </si>
  <si>
    <t>ΛΑΙΜΟΣ ΡΝ16 ΡΕ100 Φ160</t>
  </si>
  <si>
    <t>ΛΑΙΜΟΣ ΡΝ16 ΡΕ100 Φ200</t>
  </si>
  <si>
    <t>ΛΑΙΜΟΣ ΡΝ16 ΡΕ100 Φ225</t>
  </si>
  <si>
    <t>ΛΑΙΜΟΣ PN16 PE100 Φ250</t>
  </si>
  <si>
    <t>ΛΑΙΜΟΣ ΡΝ16 ΡΕ100 Φ280</t>
  </si>
  <si>
    <t>ΛΑΙΜΟΣ PN16 PE100 Φ315</t>
  </si>
  <si>
    <t>ΛΑΙΜΟΣ ΡΝ16 ΡΕ100 Φ63</t>
  </si>
  <si>
    <t>ΛΑΙΜΟΣ ΡΝ16 ΡΕ100 Φ75</t>
  </si>
  <si>
    <t>ΛΑΙΜΟΣ PN16 PE100 Φ90</t>
  </si>
  <si>
    <t>ΛΑΣΤΙΧΟ ΠΙΕΣ.Φ110</t>
  </si>
  <si>
    <t>ΛΑΣΤΙΧΟ ΠΙΕΣ.Φ125</t>
  </si>
  <si>
    <t>ΛΑΣΤΙΧΟ ΠΙΕΣ.Φ140</t>
  </si>
  <si>
    <t>ΛΑΣΤΙΧΟ ΠΙΕΣ.Φ160</t>
  </si>
  <si>
    <t>ΛΑΣΤΙΧΟ ΠΙΕΣ.Φ200</t>
  </si>
  <si>
    <t>ΛΑΣΤΙΧΟ ΠΙΕΣ.Φ225</t>
  </si>
  <si>
    <t>ΛΑΣΤΙΧΟ ΠΙΕΣ.Φ250</t>
  </si>
  <si>
    <t>ΛΑΣΤΙΧΟ ΠΙΕΣ.Φ280</t>
  </si>
  <si>
    <t>ΛΑΣΤΙΧΟ ΠΙΕΣ.Φ315</t>
  </si>
  <si>
    <t>ΛΑΣΤΙΧΟ ΠΙΕΣ.Φ355</t>
  </si>
  <si>
    <t>ΛΑΣΤΙΧΟ ΠΙΕΣ.Φ400</t>
  </si>
  <si>
    <t>ΛΑΣΤΙΧΟ ΠΙΕΣ.Φ63</t>
  </si>
  <si>
    <t>ΛΑΣΤΙΧΟ ΠΙΕΣ.Φ75</t>
  </si>
  <si>
    <t>ΛΑΣΤΙΧΟ ΠΙΕΣ.Φ90</t>
  </si>
  <si>
    <t>ΛΑΣΤΙΧΟ ΥΔΡΟΣΤΟΠ DN125/150</t>
  </si>
  <si>
    <t>ΛΑΣΤΙΧΟ ΥΔΡΟΣΤΟΠ DN80/100</t>
  </si>
  <si>
    <t>ΜΑΝΙΚΑ  2"- 50mm</t>
  </si>
  <si>
    <t>ΜΑΝΟΜΕΤΡΟ ΑΠΛΟ 0-25ΒΑR</t>
  </si>
  <si>
    <t>ΜΑΝΟΜΕΤΡΟ ΙΝΟΧ 0-16-25ΒΑR</t>
  </si>
  <si>
    <t>ΜΑΝΣΟΝ Φ110-10ΑΤΜ PVC</t>
  </si>
  <si>
    <t>ΜΑΝΣΟΝ Φ110-16ΑΤΜ PVC</t>
  </si>
  <si>
    <t>ΜΑΝΣΟΝ Φ125-16ΑΤΜ PVC</t>
  </si>
  <si>
    <t>ΜΑΝΣΟΝ Φ140-10ΑΤΜ PVC</t>
  </si>
  <si>
    <t>ΜΑΝΣΟΝ Φ140-16ΑΤΜ PVC</t>
  </si>
  <si>
    <t>ΜΑΝΣΟΝ Φ160-10ΑΤΜ PVC</t>
  </si>
  <si>
    <t>ΜΑΝΣΟΝ Φ160-16ΑΤΜ PVC</t>
  </si>
  <si>
    <t>ΜΑΝΣΟΝ Φ200-10ΑΤΜ PVC</t>
  </si>
  <si>
    <t>ΜΑΝΣΟΝ Φ200-16ΑΤΜ PVC</t>
  </si>
  <si>
    <t>ΜΑΝΣΟΝ Φ225-10ΑΤΜ PVC</t>
  </si>
  <si>
    <t>ΜΑΝΣΟΝ Φ225-16ΑΤΜ PVC</t>
  </si>
  <si>
    <t>ΜΑΝΣΟΝ Φ250-10ΑΤΜ PVC</t>
  </si>
  <si>
    <t>ΜΑΝΣΟΝ Φ250-16ΑΤΜ PVC</t>
  </si>
  <si>
    <t>ΜΑΝΣΟΝ Φ280-10ΑΤΜ PVC</t>
  </si>
  <si>
    <t>ΜΑΝΣΟΝ Φ280-16ΑΤΜ PVC</t>
  </si>
  <si>
    <t>ΜΑΝΣΟΝ Φ315-16ΑΤΜ PVC</t>
  </si>
  <si>
    <t>ΜΑΝΣΟΝ Φ355-10ΑΤΜ PVC</t>
  </si>
  <si>
    <t>ΜΑΝΣΟΝ Φ355-16ΑΤΜ PVC</t>
  </si>
  <si>
    <t>ΜΑΝΣΟΝ Φ63-10ΑΤΜ PVC</t>
  </si>
  <si>
    <t>ΜΑΝΣΟΝ Φ63-16ΑΤΜ PVC</t>
  </si>
  <si>
    <t>ΜΑΝΣΟΝ Φ75-16ΑΤΜ PVC</t>
  </si>
  <si>
    <t>ΜΑΝΣΟΝ Φ90-10ΑΤΜ PVC</t>
  </si>
  <si>
    <t>ΜΑΝΣΟΝ Φ90-16ΑΤΜ PVC</t>
  </si>
  <si>
    <t>ΜΑΣΤΟΣ ΓΑΛΒ. 1"</t>
  </si>
  <si>
    <t>ΜΑΣΤΟΣ ΓΑΛΒ. 1.1/2"</t>
  </si>
  <si>
    <t>ΜΑΣΤΟΣ ΓΑΛΒ. 1.1/4"</t>
  </si>
  <si>
    <t>ΜΑΣΤΟΣ ΓΑΛΒ. 1/2"</t>
  </si>
  <si>
    <t>ΜΑΣΤΟΣ ΓΑΛΒ. 2"</t>
  </si>
  <si>
    <t>ΜΑΣΤΟΣ ΓΑΛΒ. 2.1/2"</t>
  </si>
  <si>
    <t>ΜΑΣΤΟΣ ΓΑΛΒ. 3"</t>
  </si>
  <si>
    <t>ΜΑΣΤΟΣ ΓΑΛΒ. 3/4"</t>
  </si>
  <si>
    <t>ΜΑΣΤΟΣ ΟΡΕΙΧ. 1/2"</t>
  </si>
  <si>
    <t>ΜΑΣΤΟΣ ΟΡΕΙΧ. 1"</t>
  </si>
  <si>
    <t>ΜΑΣΤΟΣ ΟΡΕΙΧ. 2"</t>
  </si>
  <si>
    <t>ΜΑΣΤΟΣ ΟΡΕΙΧ. 3/4"</t>
  </si>
  <si>
    <t>ΜΕΙΩΤΗΣ ΠΙΕΣ.2" 20ΑΤΜ</t>
  </si>
  <si>
    <t>ΜΟΥΦΑ ΓΑΛΒ. 1"</t>
  </si>
  <si>
    <t>ΜΟΥΦΑ ΓΑΛΒ. 1.1/2"</t>
  </si>
  <si>
    <t>ΜΟΥΦΑ ΓΑΛΒ. 1.1/4"</t>
  </si>
  <si>
    <t>ΜΟΥΦΑ ΓΑΛΒ. 1/2"</t>
  </si>
  <si>
    <t>ΜΟΥΦΑ ΓΑΛΒ. 2"</t>
  </si>
  <si>
    <t>ΜΟΥΦΑ ΓΑΛΒ. 2.1/2"</t>
  </si>
  <si>
    <t>ΜΟΥΦΑ ΓΑΛΒ. 3"</t>
  </si>
  <si>
    <t>ΜΟΥΦΑ ΓΑΛΒ. 3/4"</t>
  </si>
  <si>
    <t>ΜΟΥΦΑ ΓΑΛΒ. 4"</t>
  </si>
  <si>
    <t>ΜΟΥΦΑ ΓΑΛΒ.ΣΙΔ/ΝΑΣ  2"</t>
  </si>
  <si>
    <t>ΜΟΥΦΑ ΓΑΛΒ.ΣΙΔ/ΝΑΣ  2.1/2"</t>
  </si>
  <si>
    <t>ΝΤΙΖΑ ΓΑΛΒ. Μ10/1m</t>
  </si>
  <si>
    <t>ΝΤΙΖΑ ΓΑΛΒ. Μ20/1m</t>
  </si>
  <si>
    <t>ΝΤΙΖΑ ΓΑΛΒ. Μ24/1m</t>
  </si>
  <si>
    <t>ΝΤΙΖΑ ΓΑΛΒ. Μ27/1m</t>
  </si>
  <si>
    <t>ΝΤΙΖΑ ΓΑΛΒ. Μ33/2m</t>
  </si>
  <si>
    <t>ΞΥΣΤΡΑΣ ΜΑΧΑΙΡΙ ΑΝΤ/ΚΟ</t>
  </si>
  <si>
    <t>ΞΥΣΤΡΑ ΧΕΙΡΟΣ ΜΕΓΑΛΗ</t>
  </si>
  <si>
    <t>ΞΥΣΤΡΑ ΧΕΙΡΟΣ 0-28-619</t>
  </si>
  <si>
    <t>ΠΥΡ. ΤΑΧ/ΣΜΟΣ ΒΟΛΤ. 1.1/2"</t>
  </si>
  <si>
    <t>ΠΥΡ. ΤΑΧ/ΣΜΟΣ ΟΥΡΑ 1.1/2"</t>
  </si>
  <si>
    <t>ΡΑΚΟΡ ΚΩΝΙΚΟ ΓΑΛΒ.ΘΗΛ.1"</t>
  </si>
  <si>
    <t>ΡΑΚΟΡ ΚΩΝΙΚΟ ΓΑΛΒ.ΘΗΛ.1.1/2"</t>
  </si>
  <si>
    <t>ΡΑΚΟΡ ΚΩΝΙΚΟ ΓΑΛΒ.ΘΗΛ.1.1/4"</t>
  </si>
  <si>
    <t>ΡΑΚΟΡ ΚΩΝΙΚΟ ΓΑΛΒ.ΘΗΛ.1/2"</t>
  </si>
  <si>
    <t>ΡΑΚΟΡ ΚΩΝΙΚΟ ΓΑΛΒ.ΘΗΛ.2"</t>
  </si>
  <si>
    <t>ΡΑΚΟΡ ΚΩΝΙΚΟ ΓΑΛΒ.ΘΗΛ.2.1/2"</t>
  </si>
  <si>
    <t>ΡΑΚΟΡ ΚΩΝΙΚΟ ΓΑΛΒ.ΘΗΛ.3/4"</t>
  </si>
  <si>
    <t>ΡΑΚΟΡ ΚΟΧΛ. ΑΡΣ. Φ20</t>
  </si>
  <si>
    <t>ΡΑΚΟΡ ΚΩΧΛ.ΑΡΣ.Φ25</t>
  </si>
  <si>
    <t>ΡΑΚΟΡ ΚΩΧΛ.ΑΡΣ.Φ32</t>
  </si>
  <si>
    <t>ΡΑΚΟΡ ΚΩΧΛ.ΑΡΣ.Φ40</t>
  </si>
  <si>
    <t>ΡΑΚΟΡ ΚΩΧΛ.ΑΡΣ.Φ50</t>
  </si>
  <si>
    <t>ΡΑΚΟΡ ΚΩΧΛ.ΑΡΣ.Φ63</t>
  </si>
  <si>
    <t>ΡΑΚΟΡ ΛΟΚ ΑΡΣ.Φ20</t>
  </si>
  <si>
    <t>ΡΑΚΟΡ ΛΟΚ ΑΡΣ.Φ25</t>
  </si>
  <si>
    <t>ΡΑΚΟΡ ΛΟΚ ΑΡΣ.Φ32</t>
  </si>
  <si>
    <t>ΡΑΚΟΡ ΜΗΧ.ΣΥΣΦ.Φ25x3/4" ΑΡΣ.</t>
  </si>
  <si>
    <t>ΡΑΚΟΡ ΜΗΧ.ΣΥΣΦ.Φ63x2" ΑΡΣ.</t>
  </si>
  <si>
    <t>ΡΑΚΟΡ ΜΗΧ.ΣΥΣΦ.Φ63x2"ΘΗΛ.</t>
  </si>
  <si>
    <t>ΡΑΚΟΡ ΤΑΦ ΜΗΧΑΝ.ΣΥΣΦ.Φ32x1"</t>
  </si>
  <si>
    <t>ΡΑΚΟΡ ΝΕΡΟΣΩΛ 1"</t>
  </si>
  <si>
    <t>ΡΑΚΟΡ ΝΕΡΟΣΩΛ 1.1/4"</t>
  </si>
  <si>
    <t>ΡΑΚΟΡ ΝΕΡΟΣΩΛ 2"</t>
  </si>
  <si>
    <t>ΡΑΚΟΡ ΓΩΝΙΑ ΜΟΝΟΣ.ΣΤΗΡ.Φ16*1/2</t>
  </si>
  <si>
    <t>ΡΑΚΟΡ ΟΡΕΙΧ.ΑΡΣ.Φ16x1/2"ΜΟΝΟΣ.</t>
  </si>
  <si>
    <t>ΡΑΚΟΡ ΟΡΕΙΧ.ΑΡΣ.Φ18x1/2"ΜΟΝΟΣ.</t>
  </si>
  <si>
    <t>ΡΑΚΟΡ ΟΡΕΙΧ.ΘΗΛ.Φ16x1/2"ΜΟΝΟΣ.</t>
  </si>
  <si>
    <t>ΡΑΚΟΡ ΚΩΝΙΚΟ ΟΡΕΙΧ.3ΤΕΜ 1/2"</t>
  </si>
  <si>
    <t>ΡΑΚΟΡ ΚΩΝΙΚΟ ΟΡΕΙΧ. 3ΤΕΜ 1.1/4"</t>
  </si>
  <si>
    <t>ΡΑΚΟΡ ΠΟΛΥΑΙΘ.20x20 ΔΙΠΛΟ</t>
  </si>
  <si>
    <t>ΡΑΚΟΡ ΠΟΛΥΑΙΘ.25x25 ΔΙΠΛΟ</t>
  </si>
  <si>
    <t>ΡΑΚΟΡ ΠΟΛΥΑΙΘ.32x32 ΔΙΠΛΟ</t>
  </si>
  <si>
    <t>ΡΑΚΟΡ ΠΟΛΥΑΙΘ.ΜΟΝΟΣ.16x16 ΔΙΠΛ</t>
  </si>
  <si>
    <t>ΡΑΚΟΡ ΠΟΛΥΑΙΘ. ΜΟΝΟΣ 18x18 ΔΙΠΛ</t>
  </si>
  <si>
    <t>ΡΑΚΟΡ ΠΟΛΥΑΙΘ. ΜΟΝΟΣ 22x22 ΔΙΠΛ</t>
  </si>
  <si>
    <t>ΣΕΛΑ ΕΠΙΣ.FS10 48-51/150</t>
  </si>
  <si>
    <t>ΣΕΛΑ ΕΠΙΣ.FS10 48-58/250</t>
  </si>
  <si>
    <t>ΣΕΛΑ ΕΠΙΣ.FS10 60-70/200</t>
  </si>
  <si>
    <t>ΣΕΛΑ ΕΠΙΣ.FS10 70-80/250</t>
  </si>
  <si>
    <t>ΣΕΛΑ ΕΠΙΣ. FS20 60-70/250</t>
  </si>
  <si>
    <t>ΣΕΛΑ ΕΠΙΣ. FS20 67-77/150</t>
  </si>
  <si>
    <t>ΣΕΛΑ ΕΠΙΣ.FS20 135-155/300</t>
  </si>
  <si>
    <t>ΣΕΛΑ ΕΠΙΣ.FS20 155-175/300</t>
  </si>
  <si>
    <t>ΣΕΛΑ ΕΠΙΣ.FS20 180-210/300</t>
  </si>
  <si>
    <t>ΣΕΛΑ ΕΠΙΣ.FS20 190-210/300</t>
  </si>
  <si>
    <t>ΣΕΛΑ ΕΠΙΣ.FS20 215-235/350</t>
  </si>
  <si>
    <t>ΣΕΛΑ ΕΠΙΣ.FS20 235-255/350</t>
  </si>
  <si>
    <t>ΣΕΛΑ ΕΠΙΣ.FS20 275-295/400</t>
  </si>
  <si>
    <t>ΣΕΛΑ ΕΠΙΣ.FS20 295-315/400</t>
  </si>
  <si>
    <t>ΣΕΛΑ ΕΠΙΣ.FS20 345-365/400</t>
  </si>
  <si>
    <t>ΣΕΛΑ ΕΠΙΣ.FS20 80-100/300</t>
  </si>
  <si>
    <t>ΣΕΛΑ ΕΠΙΣ.FS20 85-105/300</t>
  </si>
  <si>
    <t>ΣΕΛΑ ΕΠΙΣ.FS20 95-115/300</t>
  </si>
  <si>
    <t>ΣΕΛΛΑ ΕΠΙΣΚ. ΣΙΔ/ΝΑΣ 1.1/4"</t>
  </si>
  <si>
    <t>ΣΕΛΛΑ ΜΕ ΚΟΠΤ.PE100 Φ250x63</t>
  </si>
  <si>
    <t>ΣΕΛΛΑ ΜΕ ΠΡΟΕΚ.ΡΕ100 Φ110x63</t>
  </si>
  <si>
    <t>ΣΕΛΛΑ ΜΕ ΠΡΟΕΚ.ΡΕ100 Φ200x110</t>
  </si>
  <si>
    <t>ΣΕΛΛΑ ΜΕ ΠΡΟΕΚ. PE100 Φ225Χ110</t>
  </si>
  <si>
    <t>ΣΕΛΛΑ ΜΕ ΠΡΟΕΚ.ΡΕ100 Φ250x110</t>
  </si>
  <si>
    <t>ΣΕΛΛΑ ΜΕ ΠΡΟΕΚ.ΡΕ100 Φ280x110</t>
  </si>
  <si>
    <t>ΣΕΛΛΑ ΜΕ ΠΡΟΕΚ.ΡΕ100 Φ315x110</t>
  </si>
  <si>
    <t>ΣΕΛΛΑ ΜΕ ΠΡΟΕΚ.ΡΕ100 Φ315x125</t>
  </si>
  <si>
    <t>ΣΕΛΛΑ ΜΕ ΠΡΟΕΚ.ΡΕ100 Φ315x63</t>
  </si>
  <si>
    <t>ΣΕΛΛΑ ΜΕ ΠΡΟΕΚ.ΡΕ100 Φ90x63</t>
  </si>
  <si>
    <t>ΣΕΛΛΑ ΠΛΑΣΤ. ΜΕ ΒΙΔΕΣ Φ63</t>
  </si>
  <si>
    <t>ΣΕΛΛΑ ΣΥΡ. Φ50 ΠΟΛΥΑΙΘ.</t>
  </si>
  <si>
    <t>ΣΤΑΥΡΟΣ ΓΑΛΒ. 1"</t>
  </si>
  <si>
    <t>ΣΤΑΥΡΟΣ ΓΑΛΒ.1.1/2"</t>
  </si>
  <si>
    <t>ΣΤΑΥΡΟΣ ΓΑΛΒ.1.1/4"</t>
  </si>
  <si>
    <t>ΣΤΑΥΡΟΣ ΓΑΛΒ.2"</t>
  </si>
  <si>
    <t>ΣΤΑΥΡΟΣ ΓΑΛΒ.2.1/2"</t>
  </si>
  <si>
    <t>ΣΥΝΔΕΣΜΟΣ ΚΩΧΛ.Φ20x20</t>
  </si>
  <si>
    <t>ΣΥΝΔΕΣΜΟΣ ΚΩΧΛ.Φ25x25</t>
  </si>
  <si>
    <t>ΣΥΝΔΕΣΜΟΣ ΚΩΧΛ.Φ32x32</t>
  </si>
  <si>
    <t>ΣΥΝΔΕΣΜΟΣ ΚΩΧΛ.Φ40x40</t>
  </si>
  <si>
    <t>ΣΥΝΔΕΣΜΟΣ ΚΩΧΛ.Φ50x50</t>
  </si>
  <si>
    <t>ΣΥΝΔΕΣΜΟΣ ΚΩΧΛ.Φ63x63</t>
  </si>
  <si>
    <t>ΣΥΝΔΕΣΜΟΣ ΚΩΧΛ.Φ75x75</t>
  </si>
  <si>
    <t>ΣΥΝΔΕΣΜΟΣ ΛΟΚ Φ25x25</t>
  </si>
  <si>
    <t>ΣΥΝΔΕΣΜΟΣ ΛΟΚ Φ32x32</t>
  </si>
  <si>
    <t>ΣΥΝΔΕΣΜΟΣ ΜΙΚΤΟΣ Ε.Α.Φ32x1"</t>
  </si>
  <si>
    <t>ΣΥΝΔΕΣΜΟΣ ΜΙΚΤΟΣ Ε.Α.Φ40x1.1/4</t>
  </si>
  <si>
    <t>ΣΥΝΔΕΣΜΟΣ ΜΙΚΤΟΣ Ε.Α.Φ50x1.1/2</t>
  </si>
  <si>
    <t>ΣΥΝΔΕΣΜΟΣ ΜΙΚΤΟΣ Ε.Α.Φ63x2"</t>
  </si>
  <si>
    <t>ΣΥΝΔΕΣΜΟΣ ΜΙΚΤΟΣ Ε.Α.Φ75x2.1/2</t>
  </si>
  <si>
    <t>ΣΥΝΔΕΣΜΟΣ ΜΙΚΤΟΣ Ε.Α.Φ90x3"</t>
  </si>
  <si>
    <t>ΓΩΝΙΑ ΧΥΤ. 2ΦΛΑΝΤ. Φ100-90</t>
  </si>
  <si>
    <t>ΣΥΣΤ.2ΦΛΑΝ.Φ100x80</t>
  </si>
  <si>
    <t>ΣΥΣΤ.2ΦΛΑΝ.Φ150x100</t>
  </si>
  <si>
    <t>ΣΥΣΤ.2ΦΛΑΝ.Φ200x125</t>
  </si>
  <si>
    <t>ΣΥΣΤ.ΑΓΓΛΙΑΣ ΓΑΛΒ. 1.1/2"x 1"</t>
  </si>
  <si>
    <t>ΣΥΣΤ.ΑΓΓΛΙΑΣ ΓΑΛΒ. 1.1/2"x 1.1/4"</t>
  </si>
  <si>
    <t>ΣΥΣΤ.ΑΓΓΛΙΑΣ ΓΑΛΒ. 1.1/2"x 3/4"</t>
  </si>
  <si>
    <t>ΣΥΣΤ.ΑΓΓΛΙΑΣ ΓΑΛΒ. 2"x 1"</t>
  </si>
  <si>
    <t>ΣΥΣΤ.ΑΓΓΛΙΑΣ ΓΑΛΒ. 2"x 1.1/2"</t>
  </si>
  <si>
    <t>ΣΥΣΤ.ΑΓΓΛΙΑΣ ΓΑΛΒ. 2"x 1.1/4"</t>
  </si>
  <si>
    <t>ΣΥΣΤ.ΑΓΓΛΙΑΣ ΓΑΛΒ. 2"x 3/4"</t>
  </si>
  <si>
    <t>ΣΥΣΤ.ΑΓΓΛΙΑΣ ΓΑΛΒ. 2.1/2"x2"</t>
  </si>
  <si>
    <t>ΣΥΣΤ.ΑΓΓΛΙΑΣ ΓΑΛΒ. 3/4"x 1/2"</t>
  </si>
  <si>
    <t>ΣΥΣΤ.ΑΜΕΡΙΚΗΣ ΓΑΛΒ. 1.1/2"x 1"</t>
  </si>
  <si>
    <t>ΣΥΣΤ.ΑΜΕΡΙΚΗΣ ΓΑΛΒ. 1.1/2"x 1.1/4"</t>
  </si>
  <si>
    <t>ΣΥΣΤ.ΑΜΕΡΙΚΗΣ ΓΑΛΒ. 1.1/2"x 3/4"</t>
  </si>
  <si>
    <t>ΣΥΣΤ.ΑΜΕΡΙΚΗΣ ΓΑΛΒ. 1.1/4"x 1"</t>
  </si>
  <si>
    <t>ΣΥΣΤ.ΑΜΕΡΙΚΗΣ ΓΑΛΒ. 1.1/4"x 3/4"</t>
  </si>
  <si>
    <t>ΣΥΣΤ.ΑΜΕΡΙΚΗΣ ΓΑΛΒ. 1"x 1/2"</t>
  </si>
  <si>
    <t>ΣΥΣΤ.ΑΜΕΡΙΚΗΣ ΓΑΛΒ. 1"x 3/4"</t>
  </si>
  <si>
    <t>ΣΥΣΤ.ΑΜΕΡΙΚΗΣ ΓΑΛΒ. 2"x 1"</t>
  </si>
  <si>
    <t>ΣΥΣΤ.ΑΜΕΡΙΚΗΣ ΓΑΛΒ. 2"x 1/2"</t>
  </si>
  <si>
    <t>ΣΥΣΤ.ΑΜΕΡΙΚΗΣ ΓΑΛΒ. 2"x 1.1/2"</t>
  </si>
  <si>
    <t>ΣΥΣΤ.ΑΜΕΡΙΚΗΣ ΓΑΛΒ. 2"x 1.1/4"</t>
  </si>
  <si>
    <t>ΣΥΣΤ.ΑΜΕΡΙΚΗΣ ΓΑΛΒ. 2"x 3/4"</t>
  </si>
  <si>
    <t>ΣΥΣΤ.ΑΜΕΡΙΚΗΣ ΓΑΛΒ. 2.1/2"x 1"</t>
  </si>
  <si>
    <t>ΣΥΣΤ.ΑΜΕΡΙΚΗΣ ΓΑΛΒ. 2.1/2"x 1.1/2"</t>
  </si>
  <si>
    <t>ΣΥΣΤ.ΑΜΕΡΙΚΗΣ ΓΑΛΒ. 2.1/2"x 1.1/4"</t>
  </si>
  <si>
    <t>ΣΥΣΤ.ΑΜΕΡΙΚΗΣ ΓΑΛΒ. 2.1/2"x 2"</t>
  </si>
  <si>
    <t>ΣΥΣΤ.ΑΜΕΡΙΚΗΣ ΓΑΛΒ. 2.1/2"x 3/4"</t>
  </si>
  <si>
    <t>ΣΥΣΤ.ΑΜΕΡΙΚΗΣ ΓΑΛΒ. 3"x 2"</t>
  </si>
  <si>
    <t>ΣΥΣΤ.ΑΜΕΡΙΚΗΣ ΓΑΛΒ. 3/4"x 1/2"</t>
  </si>
  <si>
    <t>ΣΥΣΤ.ΑΜΕΡΙΚΗΣ ΓΑΛΒ. 3"x 2.1/2"</t>
  </si>
  <si>
    <t>ΣΥΣΤ.ΑΜΕΡΙΚΗΣ ΓΑΛΒ. 4"x 2"</t>
  </si>
  <si>
    <t>ΣΥΣΤ.ΑΜΕΡΙΚΗΣ ΓΑΛΒ. 4"x 2.1/2"</t>
  </si>
  <si>
    <t>ΣΥΣΤ.ΑΜΕΡΙΚΗΣ ΓΑΛΒ. 4"x 3"</t>
  </si>
  <si>
    <t>ΣΥΣΤ.ΑΜΕΡΙΚΗΣ ΟΡΕΙΧ.1/2x1/4</t>
  </si>
  <si>
    <t>ΣΥΣΤ.ΑΜΕΡΙΚΗΣ ΟΡΕΙΧ.1/2x3/8</t>
  </si>
  <si>
    <t>ΣΥΣΤ.ΑΜΕΡΙΚΗΣ ΟΡΕΙΧ.3/4x1/2</t>
  </si>
  <si>
    <t>ΣΥΣΤ.Ε.Α ΡΕ100 Φ110x75</t>
  </si>
  <si>
    <t>ΣΥΣΤ.Ε.Α ΡΕ100 Φ110x90</t>
  </si>
  <si>
    <t>ΣΥΣΤ.Ε.Α ΡΕ100 Φ140x110</t>
  </si>
  <si>
    <t>ΣΥΣΤ.Ε.Α ΡΕ100 Φ160x110</t>
  </si>
  <si>
    <t>ΣΥΣΤ.Ε.Α ΡΕ100 Φ160x140</t>
  </si>
  <si>
    <t>ΣΥΣΤ.Ε.Α ΡΕ100 Φ160x90</t>
  </si>
  <si>
    <t>ΣΥΣΤ.Ε.Α ΡΕ100 Φ225x160</t>
  </si>
  <si>
    <t>ΣΥΣΤ.Ε.Α ΡΕ100 Φ250x160</t>
  </si>
  <si>
    <t>ΣΥΣΤ.Ε.Α ΡΕ100 Φ250x200</t>
  </si>
  <si>
    <t>ΣΥΣΤ.Ε.Α ΡΕ100 Φ250x225</t>
  </si>
  <si>
    <t>ΣΥΣΤ.Ε.Α ΡΕ100 Φ280x250</t>
  </si>
  <si>
    <t>ΣΥΣΤ.Ε.Α ΡΕ100 Φ315x225</t>
  </si>
  <si>
    <t>ΣΥΣΤ.Ε.Α ΡΕ100 Φ315x250</t>
  </si>
  <si>
    <t>ΣΥΣΤ.Ε.Α ΡΕ100 Φ355x315</t>
  </si>
  <si>
    <t>ΣΥΣΤ.ΗΛΕΚ/ΦΑΣ ΡΕ100 Φ110x90</t>
  </si>
  <si>
    <t>ΣΥΣΤ.ΗΛΕΚ/ΦΑΣ ΡΕ100 Φ125x110</t>
  </si>
  <si>
    <t>ΣΥΣΤ.ΗΛΕΚ/ΦΑΣ ΡΕ100 Φ160x110</t>
  </si>
  <si>
    <t>ΣΥΣΤ.ΗΛΕΚ/ΦΑΣ ΡΕ100 Φ160x90</t>
  </si>
  <si>
    <t>ΣΥΣΤ.ΗΛΕΚ/ΦΑΣ ΡΕ100 Φ40x32</t>
  </si>
  <si>
    <t>ΣΥΣΤ.ΗΛΕΚ/ΦΑΣ ΡΕ100 Φ50x32</t>
  </si>
  <si>
    <t>ΣΥΣΤ.ΗΛΕΚ/ΦΑΣ ΡΕ100 Φ50x40</t>
  </si>
  <si>
    <t>ΣΥΣΤ.ΗΛΕΚ/ΦΑΣ ΡΕ100 Φ63x32</t>
  </si>
  <si>
    <t>ΣΥΣΤ.ΗΛΕΚ/ΦΑΣ ΡΕ100 Φ63x50</t>
  </si>
  <si>
    <t>ΣΥΣΤ.ΗΛΕΚ/ΦΑΣ ΡΕ100 Φ75x63</t>
  </si>
  <si>
    <t>ΣΥΣΤ.ΗΛΕΚ/ΦΑΣ ΡΕ100 Φ90x63</t>
  </si>
  <si>
    <t>ΣΥΣΤ.ΗΛΕΚ/ΦΑΣ ΡΕ100 Φ90x75</t>
  </si>
  <si>
    <t>ΣΦΙΚΤΗΡΑΣ 1"</t>
  </si>
  <si>
    <t>ΣΦΙΚΤΗΡΑΣ 1.1/2"</t>
  </si>
  <si>
    <t>ΣΦΙΚΤΗΡΑΣ 1.1/4"</t>
  </si>
  <si>
    <t>ΣΦΙΚΤΗΡΑΣ 2"</t>
  </si>
  <si>
    <t>ΣΦΙΚΤΗΡΑΣ 2.1/2"</t>
  </si>
  <si>
    <t>ΣΦΙΚΤΗΡΑΣ 3"</t>
  </si>
  <si>
    <t>ΣΦΙΚΤΗΡΑΣ Β.Τ. 104-115</t>
  </si>
  <si>
    <t>ΣΦΙΚΤΗΡΑΣ Β.Τ. 112-121</t>
  </si>
  <si>
    <t>ΣΦΙΚΤΗΡΑΣ Β.Τ. 36-39</t>
  </si>
  <si>
    <t>ΣΦΙΚΤΗΡΑΣ Β.Τ. 40-44</t>
  </si>
  <si>
    <t>ΣΦΙΚΤΗΡΑΣ Β.Τ. 52-55</t>
  </si>
  <si>
    <t>ΣΦΙΚΤΗΡΑΣ Β.Τ. 64-67</t>
  </si>
  <si>
    <t>ΣΦΙΚΤΗΡΑΣ Β.Τ. 80-87</t>
  </si>
  <si>
    <t>ΣΦΙΚΤΗΡΑΣ Β.Τ. 92-97</t>
  </si>
  <si>
    <t>ΣΩΛΗΝΟΜΑΣΤΟΙ ΑΡΣ.ΟΡΕΙΧ.1" 10cm</t>
  </si>
  <si>
    <t>ΣΩΛΗΝΟΜΑΣΤΟΣ 1"</t>
  </si>
  <si>
    <t>ΣΩΛΗΝΟΜΑΣΤΟΣ ΓΑΛΒ. 1/2"x80cm</t>
  </si>
  <si>
    <t>ΣΩΛΗΝΟΜΑΣΤΟΣ ΓΑΛΒ. 2"x30cm</t>
  </si>
  <si>
    <t>ΤΑΠΑ ΑΡΣΕΝΙΚΗ ΓΑΛΒ. 1"</t>
  </si>
  <si>
    <t>ΤΑΠΑ ΑΡΣΕΝΙΚΗ ΓΑΛΒ. 1/2"</t>
  </si>
  <si>
    <t>ΤΑΠΑ ΑΡΣΕΝΙΚΗ ΓΑΛΒ. 1.1/2"</t>
  </si>
  <si>
    <t>ΤΑΠΑ ΑΡΣΕΝΙΚΗ ΓΑΛΒ. 1.1/4"</t>
  </si>
  <si>
    <t>ΤΑΠΑ ΑΡΣΕΝΙΚΗ ΓΑΛΒ. 2"</t>
  </si>
  <si>
    <t>ΤΑΠΑ ΑΡΣΕΝΙΚΗ ΓΑΛΒ. 2.1/2"</t>
  </si>
  <si>
    <t>ΤΑΠΑ ΑΡΣΕΝΙΚΗ ΓΑΛΒ. 3"</t>
  </si>
  <si>
    <t>ΤΑΠΑ ΑΡΣΕΝΙΚΗ ΓΑΛΒ. 3/4"</t>
  </si>
  <si>
    <t>ΤΑΠΑ ΑΡΣΕΝΙΚΗ ΓΑΛΒ. 4"</t>
  </si>
  <si>
    <t>ΤΑΠΑ ΘΗΛΥΚΗ ΓΑΛΒ. 2.1/2"</t>
  </si>
  <si>
    <t>ΤΑΠΑ Ε.Α.ΡΕ100 Φ110</t>
  </si>
  <si>
    <t>ΤΑΠΑ Ε.Α.ΡΕ100 Φ225</t>
  </si>
  <si>
    <t>ΤΑΠΑ Ε.Α.ΡΕ100 Φ63</t>
  </si>
  <si>
    <t>ΤΑΦ 3ΦΛ.Φ100x100 ΧΥΤ.</t>
  </si>
  <si>
    <t>ΤΑΦ 3ΦΛ.Φ100x80 ΧΥΤ.</t>
  </si>
  <si>
    <t>ΤΑΦ 3ΦΛ.Φ125x100 ΧΥΤ.</t>
  </si>
  <si>
    <t>ΤΑΦ 3ΦΛ.Φ200x200 ΧΥΤ.</t>
  </si>
  <si>
    <t>ΤΑΦ Ε.Α.ΡΕ100 Φ110</t>
  </si>
  <si>
    <t>ΤΑΦ Ε.Α.ΡΕ100 Φ140</t>
  </si>
  <si>
    <t>ΤΑΦ Ε.Α.ΡΕ100 Φ160</t>
  </si>
  <si>
    <t>ΤΑΦ Ε.Α.ΡΕ100 Φ315</t>
  </si>
  <si>
    <t>ΤΑΦ Ε.Α.ΣΥΣΤ.ΡΕ100 Φ315Χ160</t>
  </si>
  <si>
    <t>ΤΑΦ ΗΛΕΚ/ΦΑΣ ΡΕ100 Φ110</t>
  </si>
  <si>
    <t>ΤΑΦ ΗΛΕΚ/ΦΑΣ ΡΕ100 Φ160</t>
  </si>
  <si>
    <t>ΤΑΦ ΗΛΕΚ/ΦΑΣ ΡΕ100 Φ50</t>
  </si>
  <si>
    <t>ΤΑΦ ΗΛΕΚ/ΦΑΣ ΡΕ100 Φ63</t>
  </si>
  <si>
    <t>ΤΑΦ ΗΛΕΚ/ΦΑΣ ΡΕ100 Φ75</t>
  </si>
  <si>
    <t>ΤΑΦ ΗΛΕΚ/ΦΑΣ ΡΕ100 Φ90</t>
  </si>
  <si>
    <t>ΤΑΦ ΚΟΡΔΟΝ.ΓΑΛΒ.1"</t>
  </si>
  <si>
    <t>ΤΑΦ ΚΟΡΔΟΝ.ΓΑΛΒ.1.1/2"</t>
  </si>
  <si>
    <t>ΤΑΦ ΚΟΡΔΟΝ.ΓΑΛΒ.1/2"</t>
  </si>
  <si>
    <t>ΤΑΦ ΚΟΡΔΟΝ.ΓΑΛΒ.1.1/4"</t>
  </si>
  <si>
    <t>ΤΑΦ ΚΟΡΔΟΝ.ΓΑΛΒ.2"</t>
  </si>
  <si>
    <t>ΤΑΦ ΚΟΡΔΟΝ.ΓΑΛΒ.2.1/2"</t>
  </si>
  <si>
    <t>ΤΑΦ ΚΟΡΔΟΝ.ΓΑΛΒ.3/4"</t>
  </si>
  <si>
    <t>ΤΑΦ ΚΟΡΔ. ΟΡΕΙΧ. 1"</t>
  </si>
  <si>
    <t>ΤΑΦ ΚΟΡΔ. ΟΡΕΙΧ. 1/2"</t>
  </si>
  <si>
    <t>ΤΕΦΛΟΝ 1/2"-10mt ΜΙΚΡΟ</t>
  </si>
  <si>
    <t>ΤΕΦΛΟΝ 3/4"-15mt ΜΕΓΑΛΟ</t>
  </si>
  <si>
    <t>ΤΕΦΛΟΝ 150m (ΝΗΜΑ)</t>
  </si>
  <si>
    <t>ΥΔΡΟΛΗΨΙΑ  Φ100 2 ΣΤΟΜΙΩΝ</t>
  </si>
  <si>
    <t>ΥΔΡΟΛΗΨΙΑ  Φ100 4 ΣΤΟΜΙΩΝ</t>
  </si>
  <si>
    <t>ΥΔΡΟΛΗΨΙΑ  Φ80 2 ΣΤΟΜΙΩΝ</t>
  </si>
  <si>
    <t>ΥΔΡΟΛΗΨΙΑΣ ΒΙΔΕΣ</t>
  </si>
  <si>
    <t>ΥΔΡΟΛΗΨΙΑΣ ΕΠΕΚΤΑΜΑ ΜΙΚΡΟ 205Β</t>
  </si>
  <si>
    <t>ΥΔΡΟΛΗΨΙΑΣ ΕΞΑΓΩΝΗ ΤΑΠΑ ΡΥΘΜΙΣΤΗ</t>
  </si>
  <si>
    <t>ΥΔΡΟΛΗΨΙΑΣ ΚΑΠΑΚΙ ΜΕΓΑΛΟ ΤΡΙΓΩΝΟ</t>
  </si>
  <si>
    <t>ΥΔΡΟΛΗΨΙΑΣ ΚΑΠΑΚΙΟΥ ΛΑΣΤΙΧΑ ΜΕΓΑΛΑ</t>
  </si>
  <si>
    <t>ΥΔΡΟΛΗΨΙΑΣ ΛΑΣΤΙΧΑ ΥΔΡΟΣΤΟΜΙΩΝ</t>
  </si>
  <si>
    <t>ΥΔΡΟΛΗΨΙΑΣ ΡΥΘΜΙΣΤΗΣ ΠΙΕΣΗΣ</t>
  </si>
  <si>
    <t>ΥΔΡΟΛΗΨΙΑΣ ΤΑΠΑ ΤΡΙΓ. ΥΔΡΟΜ/ΟΥ</t>
  </si>
  <si>
    <t>ΥΔΡΟΛΗΨΙΑΣ ΥΔΡΟΜΕΤΡΟΥ ΚΑΠΑΚΙ ΜΙΚΡΟ</t>
  </si>
  <si>
    <t>ΥΔΡΟΛΗΨΙΑΣ ΥΔΡΟΣΤΟΜΙΟ</t>
  </si>
  <si>
    <t>ΥΔΡΟΛΗΨΙΑΣ ΦΙΜΠΕΡ</t>
  </si>
  <si>
    <t>ΥΔΡΟΛΗΨΙΑΣ ΦΙΜΠΕΡ ΡΥΘΜΙΣΤΗ Α</t>
  </si>
  <si>
    <t>ΥΔΡΟΜΕΤΡΩΝ ΓΥΑΛΙΑ ΜΕ ΚΟΝΤΕΡ</t>
  </si>
  <si>
    <t>ΥΔΡΟΜΕΤΡΩΝ ΛΑΣΤΙΧΑ 1.1/2"</t>
  </si>
  <si>
    <t>ΥΔΡΟΜΕΤΡΩΝ ΛΑΣΤΙΧΑ 1.1/4"</t>
  </si>
  <si>
    <t>ΥΔΡΟΜΕΤΡΩΝ ΛΑΣΤΙΧΑ 1/2"-2.1/2"</t>
  </si>
  <si>
    <t>ΥΔΡΟΜΕΤΡΩΝ ΛΑΣΤΙΧΑ 2"-2.1/2"</t>
  </si>
  <si>
    <t>ΥΔΡΟΜΕΤΡΩΝ ΜΗΧΑΝΙΣΜΟΙ</t>
  </si>
  <si>
    <t>ΥΔΡΟΜΕΤΡΩΝ ΜΟΛΥΒΔΟΣΦΡΑΓΙΔΑ</t>
  </si>
  <si>
    <t>ΥΔΡΟΜΕΤΡΩΝ ΣΕΤ ΡΑΚΟΡ 1"</t>
  </si>
  <si>
    <t>ΥΔΡΟΜΕΤΡΩΝ ΡΑΚΟΡ 1.1/2"</t>
  </si>
  <si>
    <t>ΥΔΡΟΜΕΤΡΩΝ ΡΑΚΟΡ 2"</t>
  </si>
  <si>
    <t>ΥΔΡΟΜΕΤΡΩΝ ΣΕΤ ΔΙΑΝΟΜΕΑ 1"-1.1/4"</t>
  </si>
  <si>
    <t>ΥΔΡΟΜΕΤΡΩΝ ΣΕΤ ΔΙΑΝΟΜΕΑ 1.1/2"-2"</t>
  </si>
  <si>
    <t>ΥΔΡΟΜΕΤΡΩΝ ΣΕΤ ΔΙΑΝΟΜΕΑ 1/2"-3/4"</t>
  </si>
  <si>
    <t>ΥΔΡΟΜΕΤΡΩΝ ΣΕΤ ΡΑΚΟΡ 1.1/4"</t>
  </si>
  <si>
    <t>ΥΔΡΟΜΕΤΡΩΝ ΣΕΤ ΡΑΚΟΡ 3/4"</t>
  </si>
  <si>
    <t>ΥΔΡΟΜΕΤΡΩΝ ΣΥΡΜΑ ΚΑΡΟΥΛΙ (200m)</t>
  </si>
  <si>
    <t>ΥΔΡΟΜΕΤΡΩΝ ΤΡΙΓΩΝ.ΛΑΣΤΙΧΑ</t>
  </si>
  <si>
    <t>ΥΔΡΟΜΕΤΡΩΝ ΤΡΙΓΩΝ.ΦΙΜΠΕΡ</t>
  </si>
  <si>
    <t>ΥΔΡΟΜΕΤΡΩΝ ΦΛΑΝΤΖΑ 1.1/4"</t>
  </si>
  <si>
    <t>ΥΔΡΟΜΕΤΡΩΝ ΦΤΕΡΩΤΗ 1"-1.1/4"</t>
  </si>
  <si>
    <t>ΥΔΡΟΜΕΤΡΩΝ ΦΤΕΡΩΤΗ 1.1/2"-2"</t>
  </si>
  <si>
    <t>ΦΙΑΛΗ ΠΡΟΠΑΝΙΟΥ ΜΤ-1</t>
  </si>
  <si>
    <t>ΦΛΑΝ.ΛΑΙΜΟΣ ΡΕ100 Φ110</t>
  </si>
  <si>
    <t>ΦΛΑΝ.ΛΑΙΜΟΣ ΡΕ100 Φ125</t>
  </si>
  <si>
    <t>ΦΛΑΝ.ΛΑΙΜΟΣ ΡΕ100 Φ160</t>
  </si>
  <si>
    <t>ΦΛΑΝ.ΛΑΙΜΟΣ ΡΕ100 Φ200</t>
  </si>
  <si>
    <t>ΦΛΑΝ.ΛΑΙΜΟΣ ΡΕ100 Φ225</t>
  </si>
  <si>
    <t>ΦΛΑΝ.ΛΑΙΜΟΣ ΡΕ100 Φ250</t>
  </si>
  <si>
    <t>ΦΛΑΝ.ΛΑΙΜΟΣ ΡΕ100 Φ280</t>
  </si>
  <si>
    <t>ΦΛΑΝ.ΛΑΙΜΟΣ ΡΕ100 Φ315</t>
  </si>
  <si>
    <t>ΦΛΑΝ.ΛΑΙΜΟΣ ΡΕ100 Φ355</t>
  </si>
  <si>
    <t>ΦΛΑΝ.ΛΑΙΜΟΣ ΡΕ100 Φ63</t>
  </si>
  <si>
    <t>ΦΛΑΝ.ΛΑΙΜΟΣ ΡΕ100 Φ75</t>
  </si>
  <si>
    <t>ΦΛΑΝ.ΛΑΙΜΟΣ ΡΕ100 Φ90</t>
  </si>
  <si>
    <t>ΦΛΑΝΤΖΑ ΛΑΣΤ.Φ100</t>
  </si>
  <si>
    <t>ΦΛΑΝΤΖΑ ΛΑΣΤ.Φ125</t>
  </si>
  <si>
    <t>ΦΛΑΝΤΖΑ ΛΑΣΤ.Φ150</t>
  </si>
  <si>
    <t>ΦΛΑΝΤΖΑ ΛΑΣΤ.Φ200</t>
  </si>
  <si>
    <t>ΦΛΑΝΤΖΑ ΛΑΣΤ.Φ250</t>
  </si>
  <si>
    <t>ΦΛΑΝΤΖΑ ΛΑΣΤ.Φ300</t>
  </si>
  <si>
    <t>ΦΛΑΝΤΖΑ ΛΑΣΤ.Φ50</t>
  </si>
  <si>
    <t>ΦΛΑΝΤΖΑ ΛΑΣΤ.Φ63</t>
  </si>
  <si>
    <t>ΦΛΑΝΤΖΑ ΛΑΣΤ.Φ80</t>
  </si>
  <si>
    <t>ΦΛΑΝΤΖΟΛΑΣΤΙΧΟ ΡΟΛΛΟ</t>
  </si>
  <si>
    <t>ΦΛΑΝΤΖΟΛΑΣΤΙΧΟ ΡΟΛΛΟ 1.2x3mm</t>
  </si>
  <si>
    <t>ΦΛΑΝΤΖΑ ΤΟΡΝΑΡΙΣΜΕΝΗ Φ100/110/125</t>
  </si>
  <si>
    <t>ΦΛΑΝΤΖΑ ΤΟΡΝΑΡΙΣΜΕΝΗ Φ125/140</t>
  </si>
  <si>
    <t>ΦΛΑΝΤΖΑ ΤΟΡΝΑΡΙΣΜΕΝΗ Φ150</t>
  </si>
  <si>
    <t>ΦΛΑΝΤΖΑ ΤΟΡΝΑΡΙΣΜΕΝΗ Φ200</t>
  </si>
  <si>
    <t>ΦΛΑΝΤΖΑ ΤΟΡΝΑΡΙΣΜΕΝΗ Φ250/280</t>
  </si>
  <si>
    <t>ΦΛΑΝΤΖΑ ΤΟΡΝΑΡΙΣΜΕΝΗ Φ300</t>
  </si>
  <si>
    <t>ΦΛΑΝΤΖΑ ΤΟΡΝΑΡΙΣΜΕΝΗ Φ350</t>
  </si>
  <si>
    <t>ΦΛΑΝΤΖΑ ΤΟΡΝΑΡΙΣΜΕΝΗ Φ50</t>
  </si>
  <si>
    <t>ΦΛΑΝΤΖΑ ΤΟΡΝΑΡΙΣΜΕΝΗ Φ63</t>
  </si>
  <si>
    <t>ΦΛΑΝΤΖΑ ΤΟΡΝΑΡΙΣΜΕΝΗ Φ80/90</t>
  </si>
  <si>
    <t>ΦΛΑΝΤΖΑ ΤΟΡΝΟΥ ΣΠΕΙΡΩΜΑ  80x2.1/2"</t>
  </si>
  <si>
    <t>ΦΛΑΝΤΖΑ ΤΟΡΝΟΥ ΣΠΕΙΡΩΜΑ Φ100</t>
  </si>
  <si>
    <t>ΦΛΑΝΤΖΑ ΤΟΡΝΟΥ ΣΠΕΙΡΩΜΑ Φ50-63</t>
  </si>
  <si>
    <t>ΦΛΑΝΤΖΑ ΤΟΡΝΟΥ ΣΠΕΙΡΩΜΑ Φ80</t>
  </si>
  <si>
    <t>ΦΛΑΝΤΖΑ ΤΟΡΝΟΥ Φ100/110</t>
  </si>
  <si>
    <t>ΦΛΑΝΤΖΑ ΤΟΡΝΟΥ Φ125</t>
  </si>
  <si>
    <t>ΦΛΑΝΤΖΑ ΤΟΡΝΟΥ Φ150/160</t>
  </si>
  <si>
    <t>ΦΛΑΝΤΖΑ ΤΟΡΝΟΥ Φ200</t>
  </si>
  <si>
    <t>ΦΛΑΝΤΖΑ ΤΟΡΝΟΥ Φ250/280</t>
  </si>
  <si>
    <t>ΦΛΑΝΤΖΑ ΤΟΡΝΟΥ Φ300/315</t>
  </si>
  <si>
    <t>ΦΛΑΝΤΖΑ ΤΟΡΝΟΥ Φ350</t>
  </si>
  <si>
    <t>ΦΛΑΝΤΖΑ ΤΟΡΝΟΥ Φ400</t>
  </si>
  <si>
    <t>ΦΛΑΝΤΖΑ ΤΟΡΝΟΥ Φ450</t>
  </si>
  <si>
    <t>ΦΛΑΝΤΖΑ ΤΟΡΝΟΥ Φ50</t>
  </si>
  <si>
    <t>ΦΛΑΝΤΖΑ ΤΟΡΝΟΥ Φ500</t>
  </si>
  <si>
    <t>ΦΛΑΝΤΖΑ ΤΟΡΝΟΥ Φ600</t>
  </si>
  <si>
    <t>ΦΛΑΝΤΖΑ ΤΟΡΝΟΥ Φ63</t>
  </si>
  <si>
    <t>ΦΛΑΝΤΖΑ ΤΟΡΝΟΥ Φ65/75</t>
  </si>
  <si>
    <t>ΦΛΑΝΤΖΑ ΤΟΡΝΟΥ Φ700</t>
  </si>
  <si>
    <t>ΦΛΑΝΤΖΑ ΤΟΡΝΟΥ Φ80/90</t>
  </si>
  <si>
    <t>ΦΛΑΝΤΖΑ ΤΥΦΛΗ Φ100</t>
  </si>
  <si>
    <t>ΦΛΑΝΤΖΑ ΤΥΦΛΗ Φ125</t>
  </si>
  <si>
    <t>ΦΛΑΝΤΖΑ ΤΥΦΛΗ Φ150</t>
  </si>
  <si>
    <t>ΦΛΑΝΤΖΑ ΤΥΦΛΗ Φ200</t>
  </si>
  <si>
    <t>ΦΛΑΝΤΖΑ ΤΥΦΛΗ Φ250</t>
  </si>
  <si>
    <t>ΦΛΑΝΤΖΑ ΤΥΦΛΗ Φ300</t>
  </si>
  <si>
    <t>ΦΛΑΝΤΖΑ ΤΥΦΛΗ Φ350</t>
  </si>
  <si>
    <t>ΦΛΑΝΤΖΑ ΤΥΦΛΗ Φ500</t>
  </si>
  <si>
    <t>ΦΛΑΝΤΖΑ ΤΥΦΛΗ Φ700</t>
  </si>
  <si>
    <t>ΦΛΑΝΤΖΑ ΤΥΦΛΗ Φ80</t>
  </si>
  <si>
    <t>ΦΛΑΝΤΖΟΖΙΜΠΩ DN100 97-127</t>
  </si>
  <si>
    <t>ΦΛΑΝΤΖΟΖΙΜΠΩ DN125 123-153</t>
  </si>
  <si>
    <t>ΦΛΑΝΤΖΟΖΙΜΠΩ DN200 170-200</t>
  </si>
  <si>
    <t>ΦΛΑΝΤΖΟΖΙΜΠΩ DN200 211-241</t>
  </si>
  <si>
    <t>ΦΛΑΝΤΖΟΖΙΜΠΩ DN250 235-265</t>
  </si>
  <si>
    <t>ΦΛΑΝΤΖΟΖΙΜΠΩ DN250 260-290</t>
  </si>
  <si>
    <t>ΦΛΑΝΤΖΟΖΙΜΠΩ DN250 280-306</t>
  </si>
  <si>
    <t>ΦΛΑΝΤΖΟΖΙΜΠΩ DN80 80-102</t>
  </si>
  <si>
    <t>ΦΛΑΝΤΖΟΖΙΜΠΩ LE 208-225</t>
  </si>
  <si>
    <t>ΦΛΑΝΤΖΟΖΙΜΠΩ PE 110</t>
  </si>
  <si>
    <t>ΦΛΑΝΤΖΟΖΙΜΠΩ PE DN150-160</t>
  </si>
  <si>
    <t>ΦΛΑΝΤΖΟΖΙΜΠΩ PE DN80-90</t>
  </si>
  <si>
    <t>ΦΛΟΓΙΣΤΡΟ GAS</t>
  </si>
  <si>
    <t xml:space="preserve">ΦΛΟΓΙΣΤΡΟ-ΚΑΜΙΝΕΤΟ </t>
  </si>
  <si>
    <t>ΦΛΟΤΕΡ ΝΤΕΠΟΖΙΤΟΥ 1/2"</t>
  </si>
  <si>
    <t>ΦΛΟΤΕΡ ΠΛΑΣΤΙΚΑ  1/2"</t>
  </si>
  <si>
    <t>ΦΛΟΤΕΡ ΟΡΕΙΧ.5 ΚΟΠΙΛΙΕΣ 1/2"</t>
  </si>
  <si>
    <t>ΦΟΥΣΚΑ ΠΛΑΣΤΙΚΗ Φ120</t>
  </si>
  <si>
    <t>ΦΟΥΣΚΑ ΠΛΑΣΤΙΚΗ Φ150</t>
  </si>
  <si>
    <t>ΦΟΥΣΚΑ ΠΛΑΣΤΙΚΗ Φ90</t>
  </si>
  <si>
    <t>ΜΟΝΑΔΑ ΜΕΤΡΗΣΗΣ</t>
  </si>
  <si>
    <t>ΤΕΜ</t>
  </si>
  <si>
    <t>TEM</t>
  </si>
  <si>
    <t>ΚGR</t>
  </si>
  <si>
    <t xml:space="preserve">ΤΙΜΗ ΜΟΝΑΔΑΣ ΠΡΟΥΠΟΛΟΓΙΣΜΟΥ                               (ευρώ) </t>
  </si>
  <si>
    <t>ΠΕΔΙΟ Β - ΠΡΟΥΠΟΛΟΓΙΣΜΟΣ</t>
  </si>
  <si>
    <t>ΠΕΔΙΟ Α - ΠΕΡΙΓΡΑΦΗ ΥΛΙΚΩΝ ΚΑΙ ΠΟΣΟΤΗΤΩΝ</t>
  </si>
  <si>
    <t>ΒΑΛΒΙΔΑ ΑΝΤ/ΦΗΣ ΕΛ.ΕΜΦΡ.Φ200</t>
  </si>
  <si>
    <t>ΒΑΛΒΙΔΑ ΚΛΑΠΕ Φ80-16ΑΤΜ ΧΥΤ.</t>
  </si>
  <si>
    <t>ΒΑΝA BUTT ΙΝΟΧ Φ200 NBR/ΜΕΙΩΤ.</t>
  </si>
  <si>
    <t>ΒΑΝA BUTT ΙΝΟΧ Φ250 NBR/ΜΕΙΩΤ.</t>
  </si>
  <si>
    <t>ΒΑΝΑ BUTT ΑΝΟΞ.ΜΟΧΛΟ Φ125 EPDM</t>
  </si>
  <si>
    <t>ΒΑΝΑ BUTT ΑΝΟΞ.Φ100 NBR/ΜΕΙΩΤ</t>
  </si>
  <si>
    <t>ΒΑΝΑ BUTΤ ΑΝΟΞ.Φ150 EPDM/ΜΕΙΩΤ</t>
  </si>
  <si>
    <t>ΒΑΝΑ ΕΛΑΣΤ.ΕΜΦΡ. GATE WAY DN250-16</t>
  </si>
  <si>
    <t>ΓΩΝΙΑ Ε.Α.ΡΕ100 Φ160-45</t>
  </si>
  <si>
    <t>ΓΩΝΙΑ Ε.Α.ΡΕ100 Φ160-90</t>
  </si>
  <si>
    <t>ΓΩΝΙΑ ΟΞΥΓ. 139,7</t>
  </si>
  <si>
    <t>ΔΟΧΕΙΟ ΑΝΤΛΙΩΝ ΠΙΕΣΤ.ULTRA -PRO ΟΡΘΙΟ 50LIT 10</t>
  </si>
  <si>
    <t>ΔΟΧΕΙΟ ΔΙΑΣΤ.-ΠΛΩΤΗΡΑΣ 25Lit.</t>
  </si>
  <si>
    <t>ΛΑΙΜΟΣ ΡΝ10 ΡΕ100 Φ355</t>
  </si>
  <si>
    <t>ΛΑΙΜΟΣ ΡΝ16 ΡΕ100 Φ400</t>
  </si>
  <si>
    <t>ΝΤΙΖΑ ΓΑΛΒ. Μ22/1m</t>
  </si>
  <si>
    <t>ΝΤΙΖΑ ΓΑΛΒ. Μ16/1m</t>
  </si>
  <si>
    <t>ΣΕΛΑ ΕΠΙΣ.FS20 105-125/300</t>
  </si>
  <si>
    <t>ΣΕΛΛΑ ΜΕ ΠΡΟΕΚ.ΡΕ100 Φ160x63</t>
  </si>
  <si>
    <t>ΣΕΛΛΑ ΜΕ ΠΡΟΕΚ.ΡΕ100 Φ200x90</t>
  </si>
  <si>
    <t>ΣΕΛΛΑ ΜΕ ΠΡΟΕΚ.ΡΕ100 Φ225x90</t>
  </si>
  <si>
    <t>ΣΕΛΛΑ ΜΕ ΠΡΟΕΚ.ΡΕ100 Φ250x90</t>
  </si>
  <si>
    <t>ΣΕΛΛΑ ΣΥΡ.Φ32 ΠΟΛΥΑΙΘ.</t>
  </si>
  <si>
    <t>ΣΕΛΛΑ ΣΥΡ.Φ40 ΠΟΛΥΑΙΘ.</t>
  </si>
  <si>
    <t>ΣΕΛΛΑ ΣΥΡ.Φ63 ΠΟΛΥΑΙΘ</t>
  </si>
  <si>
    <t>ΣΥΣΤ.2ΦΛΑΝ.Φ80x60(50)</t>
  </si>
  <si>
    <t>ΣΥΣΤ.ASA STD 16"x 10"</t>
  </si>
  <si>
    <t>ΣΥΣΤ.ΑΓΓΛΙΑΣ ΓΑΛΒ. 1"x 3/4"</t>
  </si>
  <si>
    <t>ΣΥΣΤ.ΑΓΓΛΙΑΣ ΓΑΛΒ. 1.1/4"x 1"</t>
  </si>
  <si>
    <t>ΣΥΣΤ.ΑΓΓΛΙΑΣ ΓΑΛΒ. 2.1/2"x 1.1/2"</t>
  </si>
  <si>
    <t>ΣΥΣΤ.ΑΓΓΛΙΑΣ ΓΑΛΒ. 3"x 2.1/2"</t>
  </si>
  <si>
    <t>ΣΥΣΤ.ΑΓΓΛΙΑΣ ΟΡΕΙΧ.1"x1/2"</t>
  </si>
  <si>
    <t>ΣΥΣΤ.Ε.Α ΡΕ100 Φ140x125</t>
  </si>
  <si>
    <t>ΣΥΣΤ.Ε.Α ΡΕ100 Φ160x125</t>
  </si>
  <si>
    <t>ΣΥΣΤ.Ε.Α ΡΕ100 Φ200x160</t>
  </si>
  <si>
    <t>ΣΥΣΤ.Ε.Α ΡΕ100 Φ225x200</t>
  </si>
  <si>
    <t>ΣΥΣΤ.Ε.Α ΡΕ100 Φ355x250</t>
  </si>
  <si>
    <t>ΤΑΦ Ε.Α.ΡΕ100 Φ200</t>
  </si>
  <si>
    <t>ΥΔΡΟΜΕΤΡΩΝ ΣΕΤ ΡΑΚΟΡ 1.1/2"</t>
  </si>
  <si>
    <t>ΥΔΡΟΜΕΤΡΩΝ ΣΦΡΑΓΙΔΑ ΓΙΑ ΥΔΡ/ΤΡΑ 1"</t>
  </si>
  <si>
    <t>ΥΔΡΟΜΕΤΡΩΝ ΣΦΡΑΓΙΔΑ ΓΙΑ ΥΔΡ/ΤΡΑ 1.1/2"</t>
  </si>
  <si>
    <t>ΥΔΡΟΜΕΤΡΩΝ ΣΦΡΑΓΙΔΑ ΓΙΑ ΥΔΡ/ΤΡΑ 1.1/4"</t>
  </si>
  <si>
    <t>ΥΔΡΟΜΕΤΡΩΝ ΣΦΡΑΓΙΔΑ ΓΙΑ ΥΔΡ/ΤΡΑ 2"</t>
  </si>
  <si>
    <t>ΥΔΡΟΜΕΤΡΩΝ ΣΦΡΑΓΙΔΑ ΓΙΑ ΥΔΡ/ΤΡΑ 3/4"</t>
  </si>
  <si>
    <t>ΦΛΑΝΤΖΑ ΤΥΦΛΗ Φ450</t>
  </si>
  <si>
    <t>ΦΛΑΝΤΖΟΖΙΜΠΩ DN350 352-378</t>
  </si>
  <si>
    <t>ΦΛΑΝΤΖΟΖΙΜΠΩ DN400 410-436</t>
  </si>
  <si>
    <t>ΑΝΤΛΙΕΣ</t>
  </si>
  <si>
    <t>ΔΙΚΛΕΙΔΑ ΕΛΑΣΤΙΚΗΣ ΕΜΦΡΑΞΗΣ ΧΥΤΟΣΙΔΗΡΑ ΜΕ ΒΟΛΑΝ ΠΕΤΑΛΟΥΔΑΣ ΑΝΟΞΕΙΔΩΤΗ</t>
  </si>
  <si>
    <t>ΑΝΤΛΙΑ 25m 0.8HP ΙΝΟX</t>
  </si>
  <si>
    <t>ΑΝΤΛΙΑ ΒΕΜ-25  0,6ΗΡ</t>
  </si>
  <si>
    <t>ΑΝΤΛΙΑ 150MA (2'')</t>
  </si>
  <si>
    <t>ΑΝΤΛΙΑ CWB-1500F (2'')</t>
  </si>
  <si>
    <t>ΣΥΣΤΟΛΕΣ ASA</t>
  </si>
  <si>
    <t>ΔΟΧΕΙΑ</t>
  </si>
  <si>
    <t>ΚΟΣΤΟΣ            ΑΝΑ ΥΛΙΚΟ      (ευρώ)</t>
  </si>
  <si>
    <t>ΠΟΣΟΤΗΤΑ Έτους</t>
  </si>
  <si>
    <t>ΚΟΣΤΟΣ ΑΝΑ ΟΜΑΔΑ (ευρώ)</t>
  </si>
  <si>
    <t>α. ΣΥΝΟΛΟ ΧΩΡΙΣ Φ.Π.Α.</t>
  </si>
  <si>
    <t>γ. ΣΥΝΟΛΟ ΜΕ Φ.Π.Α.</t>
  </si>
  <si>
    <t>β. Φ.Π.Α (24%)</t>
  </si>
  <si>
    <t>ΤΜΗΜΑ 2 ΕΞΑΡΤΗΜΑΤΑ</t>
  </si>
  <si>
    <t>ΠΕΔΙΟ Γ - ΟΙΚΟΝΟΜΙΚΗ ΠΡΟΣΦΟΡΑ</t>
  </si>
  <si>
    <t>10A</t>
  </si>
  <si>
    <t>10B</t>
  </si>
  <si>
    <r>
      <t>ΠΟΣΟΣΤΟ ΕΚΠΤΩΣΗΣ (Ε</t>
    </r>
    <r>
      <rPr>
        <b/>
        <sz val="7"/>
        <color indexed="8"/>
        <rFont val="Tahoma"/>
        <family val="2"/>
      </rPr>
      <t>Υ</t>
    </r>
    <r>
      <rPr>
        <b/>
        <sz val="9"/>
        <color indexed="8"/>
        <rFont val="Tahoma"/>
        <family val="2"/>
        <charset val="161"/>
      </rPr>
      <t xml:space="preserve">)  ΑΝΑ ΥΛΙΚΟ (%) </t>
    </r>
    <r>
      <rPr>
        <sz val="9"/>
        <color indexed="8"/>
        <rFont val="Tahoma"/>
        <family val="2"/>
      </rPr>
      <t>(ΣΥΜΠΛΗΡΩΣΗ ΑΠΌ ΔΙΑΓΩΝΙΖΟΜΕΝΟΥΣ)</t>
    </r>
  </si>
  <si>
    <r>
      <t>ΠΟΣΟΣΤΟ ΕΚΠΤΩΣΗΣ (Ε</t>
    </r>
    <r>
      <rPr>
        <b/>
        <sz val="7"/>
        <color indexed="8"/>
        <rFont val="Tahoma"/>
        <family val="2"/>
      </rPr>
      <t>Υ</t>
    </r>
    <r>
      <rPr>
        <b/>
        <sz val="9"/>
        <color indexed="8"/>
        <rFont val="Tahoma"/>
        <family val="2"/>
        <charset val="161"/>
      </rPr>
      <t xml:space="preserve">)  ΑΝΑ ΥΛΙΚΟ (%) </t>
    </r>
    <r>
      <rPr>
        <sz val="9"/>
        <color indexed="8"/>
        <rFont val="Tahoma"/>
        <family val="2"/>
        <charset val="161"/>
      </rPr>
      <t xml:space="preserve">(ΕΛΕΓΧΟΣ)                  </t>
    </r>
    <r>
      <rPr>
        <b/>
        <sz val="9"/>
        <color indexed="8"/>
        <rFont val="Tahoma"/>
        <family val="2"/>
        <charset val="161"/>
      </rPr>
      <t xml:space="preserve">0% </t>
    </r>
    <r>
      <rPr>
        <b/>
        <sz val="9"/>
        <color indexed="8"/>
        <rFont val="Calibri"/>
        <family val="2"/>
      </rPr>
      <t xml:space="preserve">≤ </t>
    </r>
    <r>
      <rPr>
        <b/>
        <sz val="9"/>
        <color indexed="8"/>
        <rFont val="Tahoma"/>
        <family val="2"/>
        <charset val="161"/>
      </rPr>
      <t>Ε</t>
    </r>
    <r>
      <rPr>
        <b/>
        <sz val="7"/>
        <color indexed="8"/>
        <rFont val="Tahoma"/>
        <family val="2"/>
      </rPr>
      <t>Υ</t>
    </r>
    <r>
      <rPr>
        <b/>
        <sz val="9"/>
        <color indexed="8"/>
        <rFont val="Tahoma"/>
        <family val="2"/>
        <charset val="161"/>
      </rPr>
      <t xml:space="preserve"> ≤70%</t>
    </r>
  </si>
  <si>
    <t>ΤΙΜΗ ΜΟΝΑΔΑΣ ΠΡΟΣΦΟΡΑΣ                            (ευρώ)</t>
  </si>
  <si>
    <t>ΚΟΣΤΟΣ              ΑΝΑ ΥΛΙΚΟ   (ευρώ)</t>
  </si>
  <si>
    <t>ΚΟΣΤΟΣ            ΑΝΑ ΟΜΑΔΑ      (ευρώ)</t>
  </si>
  <si>
    <r>
      <t>ΠΟΣΟΣΤΟ ΕΚΠΤΩΣΗΣ (Ε</t>
    </r>
    <r>
      <rPr>
        <b/>
        <sz val="7"/>
        <color indexed="8"/>
        <rFont val="Tahoma"/>
        <family val="2"/>
      </rPr>
      <t>Ο</t>
    </r>
    <r>
      <rPr>
        <b/>
        <sz val="9"/>
        <color indexed="8"/>
        <rFont val="Tahoma"/>
        <family val="2"/>
        <charset val="161"/>
      </rPr>
      <t>)  ΑΝΑ ΟΜΑΔΑ (%)</t>
    </r>
  </si>
  <si>
    <t>ΚΟΣΤΟΣ ΟΙΚΟΝΟΜΙΚΗΣ ΠΡΟΣΦΟΡΑΣ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</si>
</sst>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161"/>
      <scheme val="minor"/>
    </font>
    <font>
      <sz val="9"/>
      <color indexed="8"/>
      <name val="Tahoma"/>
      <family val="2"/>
      <charset val="161"/>
    </font>
    <font>
      <b/>
      <sz val="9"/>
      <color indexed="8"/>
      <name val="Tahoma"/>
      <family val="2"/>
      <charset val="16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Calibri"/>
      <family val="2"/>
      <charset val="161"/>
    </font>
    <font>
      <b/>
      <sz val="8"/>
      <color indexed="8"/>
      <name val="Tahoma"/>
      <family val="2"/>
      <charset val="161"/>
    </font>
    <font>
      <b/>
      <sz val="10"/>
      <color indexed="8"/>
      <name val="Tahoma"/>
      <family val="2"/>
      <charset val="161"/>
    </font>
    <font>
      <sz val="9"/>
      <color indexed="8"/>
      <name val="Calibri"/>
      <family val="2"/>
      <charset val="161"/>
    </font>
    <font>
      <sz val="9"/>
      <name val="Tahoma"/>
      <family val="2"/>
      <charset val="161"/>
    </font>
    <font>
      <sz val="11"/>
      <color indexed="8"/>
      <name val="Calibri"/>
      <family val="2"/>
      <charset val="161"/>
    </font>
    <font>
      <b/>
      <sz val="11"/>
      <color theme="1"/>
      <name val="Calibri"/>
      <family val="2"/>
      <scheme val="minor"/>
    </font>
    <font>
      <b/>
      <sz val="9"/>
      <color theme="1"/>
      <name val="Tahoma"/>
      <family val="2"/>
      <charset val="161"/>
    </font>
    <font>
      <b/>
      <sz val="7"/>
      <color indexed="8"/>
      <name val="Tahoma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  <charset val="161"/>
    </font>
    <font>
      <sz val="10"/>
      <color indexed="8"/>
      <name val="Tahoma"/>
      <family val="2"/>
      <charset val="161"/>
    </font>
    <font>
      <sz val="8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12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205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left" vertical="center"/>
    </xf>
    <xf numFmtId="49" fontId="1" fillId="5" borderId="8" xfId="0" applyNumberFormat="1" applyFont="1" applyFill="1" applyBorder="1" applyAlignment="1">
      <alignment vertical="center"/>
    </xf>
    <xf numFmtId="49" fontId="1" fillId="0" borderId="8" xfId="0" applyNumberFormat="1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49" fontId="9" fillId="0" borderId="8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49" fontId="1" fillId="0" borderId="8" xfId="1" applyNumberFormat="1" applyFont="1" applyFill="1" applyBorder="1" applyAlignment="1">
      <alignment vertical="center"/>
    </xf>
    <xf numFmtId="49" fontId="9" fillId="5" borderId="8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0" fillId="5" borderId="8" xfId="0" applyNumberForma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" fillId="5" borderId="13" xfId="0" applyNumberFormat="1" applyFont="1" applyFill="1" applyBorder="1" applyAlignment="1">
      <alignment vertical="center"/>
    </xf>
    <xf numFmtId="0" fontId="0" fillId="5" borderId="13" xfId="0" applyFill="1" applyBorder="1" applyAlignment="1">
      <alignment horizontal="center" vertical="center"/>
    </xf>
    <xf numFmtId="49" fontId="1" fillId="5" borderId="14" xfId="0" applyNumberFormat="1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center" vertical="center"/>
    </xf>
    <xf numFmtId="4" fontId="5" fillId="3" borderId="8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49" fontId="1" fillId="0" borderId="28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horizontal="left" vertical="center"/>
    </xf>
    <xf numFmtId="49" fontId="9" fillId="0" borderId="28" xfId="0" applyNumberFormat="1" applyFont="1" applyFill="1" applyBorder="1" applyAlignment="1">
      <alignment vertical="center"/>
    </xf>
    <xf numFmtId="49" fontId="9" fillId="5" borderId="13" xfId="0" applyNumberFormat="1" applyFont="1" applyFill="1" applyBorder="1" applyAlignment="1">
      <alignment vertical="center"/>
    </xf>
    <xf numFmtId="0" fontId="0" fillId="5" borderId="14" xfId="0" applyFill="1" applyBorder="1" applyAlignment="1">
      <alignment horizontal="center" vertical="center"/>
    </xf>
    <xf numFmtId="4" fontId="0" fillId="5" borderId="14" xfId="0" applyNumberFormat="1" applyFill="1" applyBorder="1" applyAlignment="1">
      <alignment horizontal="center" vertical="center"/>
    </xf>
    <xf numFmtId="4" fontId="0" fillId="5" borderId="13" xfId="0" applyNumberFormat="1" applyFill="1" applyBorder="1" applyAlignment="1">
      <alignment horizontal="center" vertical="center"/>
    </xf>
    <xf numFmtId="49" fontId="9" fillId="5" borderId="14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/>
    </xf>
    <xf numFmtId="0" fontId="7" fillId="3" borderId="18" xfId="0" applyNumberFormat="1" applyFont="1" applyFill="1" applyBorder="1" applyAlignment="1">
      <alignment horizontal="center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2" fontId="2" fillId="3" borderId="2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8" xfId="0" applyNumberFormat="1" applyBorder="1" applyAlignment="1">
      <alignment horizontal="center"/>
    </xf>
    <xf numFmtId="4" fontId="5" fillId="4" borderId="31" xfId="0" applyNumberFormat="1" applyFont="1" applyFill="1" applyBorder="1" applyAlignment="1">
      <alignment horizontal="center" vertical="center"/>
    </xf>
    <xf numFmtId="4" fontId="5" fillId="6" borderId="19" xfId="0" applyNumberFormat="1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0" fillId="6" borderId="0" xfId="0" applyNumberFormat="1" applyFill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49" fontId="2" fillId="2" borderId="29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28" xfId="0" applyNumberForma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7" fillId="2" borderId="29" xfId="0" applyNumberFormat="1" applyFont="1" applyFill="1" applyBorder="1" applyAlignment="1">
      <alignment horizontal="center" vertical="center" wrapText="1"/>
    </xf>
    <xf numFmtId="4" fontId="2" fillId="3" borderId="33" xfId="0" applyNumberFormat="1" applyFont="1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/>
    </xf>
    <xf numFmtId="0" fontId="0" fillId="0" borderId="0" xfId="0"/>
    <xf numFmtId="0" fontId="7" fillId="7" borderId="1" xfId="0" applyNumberFormat="1" applyFont="1" applyFill="1" applyBorder="1" applyAlignment="1">
      <alignment horizontal="center" vertical="center"/>
    </xf>
    <xf numFmtId="0" fontId="7" fillId="7" borderId="8" xfId="0" applyNumberFormat="1" applyFont="1" applyFill="1" applyBorder="1" applyAlignment="1">
      <alignment horizontal="center" vertical="center"/>
    </xf>
    <xf numFmtId="0" fontId="7" fillId="7" borderId="18" xfId="0" applyNumberFormat="1" applyFont="1" applyFill="1" applyBorder="1" applyAlignment="1">
      <alignment horizontal="center" vertical="center"/>
    </xf>
    <xf numFmtId="10" fontId="2" fillId="8" borderId="3" xfId="0" applyNumberFormat="1" applyFont="1" applyFill="1" applyBorder="1" applyAlignment="1">
      <alignment horizontal="center" vertical="center" wrapText="1"/>
    </xf>
    <xf numFmtId="2" fontId="2" fillId="7" borderId="29" xfId="0" applyNumberFormat="1" applyFont="1" applyFill="1" applyBorder="1" applyAlignment="1">
      <alignment horizontal="center" vertical="center" wrapText="1"/>
    </xf>
    <xf numFmtId="4" fontId="2" fillId="7" borderId="29" xfId="0" applyNumberFormat="1" applyFont="1" applyFill="1" applyBorder="1" applyAlignment="1">
      <alignment horizontal="center" vertical="center" wrapText="1"/>
    </xf>
    <xf numFmtId="2" fontId="2" fillId="9" borderId="37" xfId="0" applyNumberFormat="1" applyFont="1" applyFill="1" applyBorder="1" applyAlignment="1">
      <alignment horizontal="center" vertical="center" wrapText="1"/>
    </xf>
    <xf numFmtId="9" fontId="0" fillId="0" borderId="13" xfId="0" applyNumberFormat="1" applyBorder="1" applyProtection="1">
      <protection locked="0"/>
    </xf>
    <xf numFmtId="0" fontId="0" fillId="0" borderId="13" xfId="0" applyBorder="1" applyProtection="1"/>
    <xf numFmtId="4" fontId="0" fillId="0" borderId="13" xfId="0" applyNumberFormat="1" applyBorder="1"/>
    <xf numFmtId="9" fontId="0" fillId="0" borderId="8" xfId="0" applyNumberFormat="1" applyBorder="1" applyProtection="1">
      <protection locked="0"/>
    </xf>
    <xf numFmtId="0" fontId="0" fillId="0" borderId="8" xfId="0" applyBorder="1" applyProtection="1"/>
    <xf numFmtId="4" fontId="0" fillId="0" borderId="8" xfId="0" applyNumberFormat="1" applyBorder="1"/>
    <xf numFmtId="9" fontId="0" fillId="0" borderId="14" xfId="0" applyNumberFormat="1" applyBorder="1" applyProtection="1">
      <protection locked="0"/>
    </xf>
    <xf numFmtId="0" fontId="0" fillId="0" borderId="14" xfId="0" applyBorder="1" applyProtection="1"/>
    <xf numFmtId="4" fontId="0" fillId="0" borderId="14" xfId="0" applyNumberFormat="1" applyBorder="1"/>
    <xf numFmtId="0" fontId="0" fillId="0" borderId="38" xfId="0" applyBorder="1" applyProtection="1"/>
    <xf numFmtId="4" fontId="0" fillId="0" borderId="38" xfId="0" applyNumberFormat="1" applyBorder="1"/>
    <xf numFmtId="4" fontId="5" fillId="0" borderId="39" xfId="0" applyNumberFormat="1" applyFont="1" applyBorder="1" applyAlignment="1">
      <alignment horizontal="center" vertical="center"/>
    </xf>
    <xf numFmtId="4" fontId="15" fillId="7" borderId="28" xfId="0" applyNumberFormat="1" applyFont="1" applyFill="1" applyBorder="1" applyAlignment="1">
      <alignment horizontal="center" vertical="center" wrapText="1"/>
    </xf>
    <xf numFmtId="4" fontId="15" fillId="7" borderId="4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Alignment="1">
      <alignment horizontal="center"/>
    </xf>
    <xf numFmtId="10" fontId="16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4" fontId="17" fillId="0" borderId="0" xfId="0" applyNumberFormat="1" applyFont="1" applyAlignment="1">
      <alignment horizontal="center"/>
    </xf>
    <xf numFmtId="4" fontId="17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/>
    </xf>
    <xf numFmtId="4" fontId="18" fillId="0" borderId="0" xfId="0" applyNumberFormat="1" applyFont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/>
    </xf>
    <xf numFmtId="4" fontId="5" fillId="0" borderId="42" xfId="0" applyNumberFormat="1" applyFont="1" applyBorder="1" applyAlignment="1">
      <alignment horizontal="center"/>
    </xf>
    <xf numFmtId="9" fontId="0" fillId="0" borderId="0" xfId="0" applyNumberFormat="1" applyBorder="1" applyProtection="1">
      <protection locked="0"/>
    </xf>
    <xf numFmtId="0" fontId="0" fillId="0" borderId="0" xfId="0" applyBorder="1" applyProtection="1"/>
    <xf numFmtId="4" fontId="0" fillId="0" borderId="0" xfId="0" applyNumberFormat="1" applyBorder="1"/>
    <xf numFmtId="10" fontId="0" fillId="0" borderId="0" xfId="0" applyNumberFormat="1" applyBorder="1" applyAlignment="1">
      <alignment horizontal="center" vertical="center"/>
    </xf>
    <xf numFmtId="0" fontId="0" fillId="0" borderId="9" xfId="0" applyBorder="1" applyProtection="1"/>
    <xf numFmtId="4" fontId="0" fillId="0" borderId="9" xfId="0" applyNumberFormat="1" applyBorder="1"/>
    <xf numFmtId="0" fontId="0" fillId="0" borderId="28" xfId="0" applyBorder="1" applyProtection="1"/>
    <xf numFmtId="4" fontId="0" fillId="0" borderId="28" xfId="0" applyNumberFormat="1" applyBorder="1"/>
    <xf numFmtId="0" fontId="20" fillId="0" borderId="0" xfId="0" applyFont="1"/>
    <xf numFmtId="4" fontId="0" fillId="0" borderId="8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0" fillId="0" borderId="38" xfId="0" applyNumberFormat="1" applyBorder="1" applyAlignment="1">
      <alignment horizontal="right"/>
    </xf>
    <xf numFmtId="4" fontId="0" fillId="0" borderId="28" xfId="0" applyNumberFormat="1" applyBorder="1" applyAlignment="1">
      <alignment horizontal="right"/>
    </xf>
    <xf numFmtId="4" fontId="0" fillId="0" borderId="18" xfId="0" applyNumberFormat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" fontId="2" fillId="3" borderId="34" xfId="0" applyNumberFormat="1" applyFont="1" applyFill="1" applyBorder="1" applyAlignment="1">
      <alignment horizontal="center" vertical="center" wrapText="1"/>
    </xf>
    <xf numFmtId="2" fontId="2" fillId="3" borderId="16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/>
    </xf>
    <xf numFmtId="0" fontId="7" fillId="7" borderId="35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/>
    </xf>
    <xf numFmtId="0" fontId="5" fillId="7" borderId="36" xfId="0" applyFont="1" applyFill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4" fontId="0" fillId="0" borderId="44" xfId="0" applyNumberForma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2" fontId="2" fillId="7" borderId="0" xfId="0" applyNumberFormat="1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10" fontId="1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5" fillId="7" borderId="0" xfId="0" applyNumberFormat="1" applyFont="1" applyFill="1" applyBorder="1" applyAlignment="1">
      <alignment horizontal="center"/>
    </xf>
    <xf numFmtId="0" fontId="7" fillId="7" borderId="0" xfId="0" applyNumberFormat="1" applyFont="1" applyFill="1" applyBorder="1" applyAlignment="1">
      <alignment horizontal="center"/>
    </xf>
    <xf numFmtId="2" fontId="6" fillId="7" borderId="0" xfId="0" applyNumberFormat="1" applyFont="1" applyFill="1" applyBorder="1" applyAlignment="1">
      <alignment horizontal="center"/>
    </xf>
    <xf numFmtId="4" fontId="0" fillId="0" borderId="14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0" borderId="38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</cellXfs>
  <cellStyles count="2">
    <cellStyle name="Βασικό_Εκτύπωση" xfId="1"/>
    <cellStyle name="Κανονικό" xfId="0" builtinId="0"/>
  </cellStyles>
  <dxfs count="5"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2"/>
  <sheetViews>
    <sheetView tabSelected="1" zoomScale="85" zoomScaleNormal="85" workbookViewId="0"/>
  </sheetViews>
  <sheetFormatPr defaultRowHeight="15" x14ac:dyDescent="0.25"/>
  <cols>
    <col min="1" max="1" width="19" customWidth="1"/>
    <col min="2" max="2" width="8" bestFit="1" customWidth="1"/>
    <col min="3" max="3" width="7" bestFit="1" customWidth="1"/>
    <col min="4" max="4" width="45.7109375" bestFit="1" customWidth="1"/>
    <col min="5" max="5" width="11.85546875" customWidth="1"/>
    <col min="6" max="6" width="23.28515625" bestFit="1" customWidth="1"/>
    <col min="7" max="7" width="21.140625" customWidth="1"/>
    <col min="8" max="8" width="12.85546875" customWidth="1"/>
    <col min="9" max="9" width="13" customWidth="1"/>
    <col min="10" max="10" width="20" style="92" customWidth="1"/>
    <col min="11" max="11" width="15.7109375" style="92" customWidth="1"/>
    <col min="12" max="12" width="14.85546875" style="92" customWidth="1"/>
    <col min="13" max="13" width="13.28515625" style="92" customWidth="1"/>
    <col min="14" max="14" width="13.7109375" style="92" customWidth="1"/>
    <col min="15" max="15" width="15.42578125" style="92" customWidth="1"/>
  </cols>
  <sheetData>
    <row r="1" spans="1:15" s="92" customFormat="1" ht="15.75" x14ac:dyDescent="0.25">
      <c r="D1" s="136" t="s">
        <v>748</v>
      </c>
    </row>
    <row r="2" spans="1:15" s="92" customFormat="1" ht="15.75" thickBot="1" x14ac:dyDescent="0.3"/>
    <row r="3" spans="1:15" x14ac:dyDescent="0.25">
      <c r="A3" s="190" t="s">
        <v>686</v>
      </c>
      <c r="B3" s="190"/>
      <c r="C3" s="190"/>
      <c r="D3" s="190"/>
      <c r="E3" s="190"/>
      <c r="F3" s="190"/>
      <c r="G3" s="148" t="s">
        <v>685</v>
      </c>
      <c r="H3" s="149"/>
      <c r="I3" s="149"/>
      <c r="J3" s="179" t="s">
        <v>749</v>
      </c>
      <c r="K3" s="180"/>
      <c r="L3" s="181"/>
      <c r="M3" s="181"/>
      <c r="N3" s="181"/>
      <c r="O3" s="182"/>
    </row>
    <row r="4" spans="1:15" ht="15.75" thickBot="1" x14ac:dyDescent="0.3">
      <c r="A4" s="58">
        <v>1</v>
      </c>
      <c r="B4" s="58">
        <v>2</v>
      </c>
      <c r="C4" s="59">
        <v>3</v>
      </c>
      <c r="D4" s="59">
        <v>4</v>
      </c>
      <c r="E4" s="59">
        <v>5</v>
      </c>
      <c r="F4" s="67">
        <v>6</v>
      </c>
      <c r="G4" s="68">
        <v>7</v>
      </c>
      <c r="H4" s="60">
        <v>8</v>
      </c>
      <c r="I4" s="78">
        <v>9</v>
      </c>
      <c r="J4" s="93" t="s">
        <v>750</v>
      </c>
      <c r="K4" s="93" t="s">
        <v>751</v>
      </c>
      <c r="L4" s="94">
        <v>11</v>
      </c>
      <c r="M4" s="94">
        <v>12</v>
      </c>
      <c r="N4" s="94">
        <v>13</v>
      </c>
      <c r="O4" s="95">
        <v>14</v>
      </c>
    </row>
    <row r="5" spans="1:15" ht="63.75" customHeight="1" thickBot="1" x14ac:dyDescent="0.3">
      <c r="A5" s="86" t="s">
        <v>0</v>
      </c>
      <c r="B5" s="87" t="s">
        <v>78</v>
      </c>
      <c r="C5" s="88" t="s">
        <v>79</v>
      </c>
      <c r="D5" s="79" t="s">
        <v>80</v>
      </c>
      <c r="E5" s="80" t="s">
        <v>680</v>
      </c>
      <c r="F5" s="89" t="s">
        <v>743</v>
      </c>
      <c r="G5" s="90" t="s">
        <v>684</v>
      </c>
      <c r="H5" s="62" t="s">
        <v>742</v>
      </c>
      <c r="I5" s="61" t="s">
        <v>744</v>
      </c>
      <c r="J5" s="96" t="s">
        <v>752</v>
      </c>
      <c r="K5" s="96" t="s">
        <v>753</v>
      </c>
      <c r="L5" s="97" t="s">
        <v>754</v>
      </c>
      <c r="M5" s="98" t="s">
        <v>755</v>
      </c>
      <c r="N5" s="98" t="s">
        <v>756</v>
      </c>
      <c r="O5" s="99" t="s">
        <v>757</v>
      </c>
    </row>
    <row r="6" spans="1:15" x14ac:dyDescent="0.25">
      <c r="A6" s="150" t="s">
        <v>1</v>
      </c>
      <c r="B6" s="153">
        <v>1</v>
      </c>
      <c r="C6" s="36">
        <v>1</v>
      </c>
      <c r="D6" s="27" t="s">
        <v>81</v>
      </c>
      <c r="E6" s="75" t="s">
        <v>681</v>
      </c>
      <c r="F6" s="34">
        <v>2</v>
      </c>
      <c r="G6" s="73">
        <v>1.25</v>
      </c>
      <c r="H6" s="71">
        <f t="shared" ref="H6:H69" si="0">F6*G6</f>
        <v>2.5</v>
      </c>
      <c r="I6" s="145">
        <f>SUM(H6:H12)</f>
        <v>86.004999999999995</v>
      </c>
      <c r="J6" s="100"/>
      <c r="K6" s="101" t="str">
        <f>IF(ISBLANK(J6),"",IF(AND(J6&gt;=0%,J6&lt;=70%),ROUND(J6,4),"ΜΗ ΑΠΟΔΕΚΤΟ"))</f>
        <v/>
      </c>
      <c r="L6" s="138" t="str">
        <f>IF(ISBLANK(J6),"",G6-K6*G6)</f>
        <v/>
      </c>
      <c r="M6" s="102" t="e">
        <f>F6*L6</f>
        <v>#VALUE!</v>
      </c>
      <c r="N6" s="183" t="e">
        <f>SUM(M6:M12)</f>
        <v>#VALUE!</v>
      </c>
      <c r="O6" s="185" t="e">
        <f>(I6-N6)/I6</f>
        <v>#VALUE!</v>
      </c>
    </row>
    <row r="7" spans="1:15" x14ac:dyDescent="0.25">
      <c r="A7" s="151"/>
      <c r="B7" s="154"/>
      <c r="C7" s="35">
        <v>2</v>
      </c>
      <c r="D7" s="7" t="s">
        <v>82</v>
      </c>
      <c r="E7" s="76" t="s">
        <v>681</v>
      </c>
      <c r="F7" s="82">
        <v>10</v>
      </c>
      <c r="G7" s="81">
        <v>0.88</v>
      </c>
      <c r="H7" s="64">
        <f t="shared" si="0"/>
        <v>8.8000000000000007</v>
      </c>
      <c r="I7" s="146"/>
      <c r="J7" s="103"/>
      <c r="K7" s="104" t="str">
        <f t="shared" ref="K7:K70" si="1">IF(ISBLANK(J7),"",IF(AND(J7&gt;=0%,J7&lt;=70%),ROUND(J7,4),"ΜΗ ΑΠΟΔΕΚΤΟ"))</f>
        <v/>
      </c>
      <c r="L7" s="139" t="str">
        <f t="shared" ref="L7:L70" si="2">IF(ISBLANK(J7),"",G7-K7*G7)</f>
        <v/>
      </c>
      <c r="M7" s="105" t="e">
        <f t="shared" ref="M7:M70" si="3">F7*L7</f>
        <v>#VALUE!</v>
      </c>
      <c r="N7" s="184"/>
      <c r="O7" s="186"/>
    </row>
    <row r="8" spans="1:15" x14ac:dyDescent="0.25">
      <c r="A8" s="151"/>
      <c r="B8" s="154"/>
      <c r="C8" s="35">
        <v>3</v>
      </c>
      <c r="D8" s="7" t="s">
        <v>83</v>
      </c>
      <c r="E8" s="76" t="s">
        <v>681</v>
      </c>
      <c r="F8" s="82">
        <v>10</v>
      </c>
      <c r="G8" s="81">
        <v>1.3</v>
      </c>
      <c r="H8" s="64">
        <f t="shared" si="0"/>
        <v>13</v>
      </c>
      <c r="I8" s="146"/>
      <c r="J8" s="103"/>
      <c r="K8" s="104" t="str">
        <f t="shared" si="1"/>
        <v/>
      </c>
      <c r="L8" s="139" t="str">
        <f t="shared" si="2"/>
        <v/>
      </c>
      <c r="M8" s="105" t="e">
        <f t="shared" si="3"/>
        <v>#VALUE!</v>
      </c>
      <c r="N8" s="184"/>
      <c r="O8" s="186"/>
    </row>
    <row r="9" spans="1:15" x14ac:dyDescent="0.25">
      <c r="A9" s="151"/>
      <c r="B9" s="154"/>
      <c r="C9" s="35">
        <v>4</v>
      </c>
      <c r="D9" s="7" t="s">
        <v>84</v>
      </c>
      <c r="E9" s="76" t="s">
        <v>681</v>
      </c>
      <c r="F9" s="82">
        <v>20</v>
      </c>
      <c r="G9" s="81">
        <v>1.33</v>
      </c>
      <c r="H9" s="64">
        <f t="shared" si="0"/>
        <v>26.6</v>
      </c>
      <c r="I9" s="146"/>
      <c r="J9" s="103"/>
      <c r="K9" s="104" t="str">
        <f t="shared" si="1"/>
        <v/>
      </c>
      <c r="L9" s="139" t="str">
        <f t="shared" si="2"/>
        <v/>
      </c>
      <c r="M9" s="105" t="e">
        <f t="shared" si="3"/>
        <v>#VALUE!</v>
      </c>
      <c r="N9" s="184"/>
      <c r="O9" s="186"/>
    </row>
    <row r="10" spans="1:15" x14ac:dyDescent="0.25">
      <c r="A10" s="151"/>
      <c r="B10" s="154"/>
      <c r="C10" s="35">
        <v>5</v>
      </c>
      <c r="D10" s="7" t="s">
        <v>85</v>
      </c>
      <c r="E10" s="76" t="s">
        <v>681</v>
      </c>
      <c r="F10" s="82">
        <v>20</v>
      </c>
      <c r="G10" s="81">
        <v>1.4834999999999998</v>
      </c>
      <c r="H10" s="64">
        <f t="shared" si="0"/>
        <v>29.669999999999995</v>
      </c>
      <c r="I10" s="146"/>
      <c r="J10" s="103"/>
      <c r="K10" s="104" t="str">
        <f t="shared" si="1"/>
        <v/>
      </c>
      <c r="L10" s="139" t="str">
        <f t="shared" si="2"/>
        <v/>
      </c>
      <c r="M10" s="105" t="e">
        <f t="shared" si="3"/>
        <v>#VALUE!</v>
      </c>
      <c r="N10" s="184"/>
      <c r="O10" s="186"/>
    </row>
    <row r="11" spans="1:15" x14ac:dyDescent="0.25">
      <c r="A11" s="151"/>
      <c r="B11" s="154"/>
      <c r="C11" s="35">
        <v>6</v>
      </c>
      <c r="D11" s="7" t="s">
        <v>86</v>
      </c>
      <c r="E11" s="76" t="s">
        <v>681</v>
      </c>
      <c r="F11" s="82">
        <v>1</v>
      </c>
      <c r="G11" s="81">
        <v>2.25</v>
      </c>
      <c r="H11" s="64">
        <f t="shared" si="0"/>
        <v>2.25</v>
      </c>
      <c r="I11" s="146"/>
      <c r="J11" s="103"/>
      <c r="K11" s="104" t="str">
        <f t="shared" si="1"/>
        <v/>
      </c>
      <c r="L11" s="139" t="str">
        <f t="shared" si="2"/>
        <v/>
      </c>
      <c r="M11" s="105" t="e">
        <f t="shared" si="3"/>
        <v>#VALUE!</v>
      </c>
      <c r="N11" s="184"/>
      <c r="O11" s="186"/>
    </row>
    <row r="12" spans="1:15" ht="15.75" thickBot="1" x14ac:dyDescent="0.3">
      <c r="A12" s="152"/>
      <c r="B12" s="155"/>
      <c r="C12" s="37">
        <v>7</v>
      </c>
      <c r="D12" s="29" t="s">
        <v>87</v>
      </c>
      <c r="E12" s="77" t="s">
        <v>681</v>
      </c>
      <c r="F12" s="83">
        <v>1</v>
      </c>
      <c r="G12" s="84">
        <v>3.1850000000000001</v>
      </c>
      <c r="H12" s="72">
        <f t="shared" si="0"/>
        <v>3.1850000000000001</v>
      </c>
      <c r="I12" s="147"/>
      <c r="J12" s="106"/>
      <c r="K12" s="107" t="str">
        <f t="shared" si="1"/>
        <v/>
      </c>
      <c r="L12" s="140" t="str">
        <f t="shared" si="2"/>
        <v/>
      </c>
      <c r="M12" s="108" t="e">
        <f t="shared" si="3"/>
        <v>#VALUE!</v>
      </c>
      <c r="N12" s="184"/>
      <c r="O12" s="186"/>
    </row>
    <row r="13" spans="1:15" x14ac:dyDescent="0.25">
      <c r="A13" s="150" t="s">
        <v>734</v>
      </c>
      <c r="B13" s="153">
        <v>2</v>
      </c>
      <c r="C13" s="36">
        <v>8</v>
      </c>
      <c r="D13" s="27" t="s">
        <v>738</v>
      </c>
      <c r="E13" s="75" t="s">
        <v>681</v>
      </c>
      <c r="F13" s="34">
        <v>1</v>
      </c>
      <c r="G13" s="73">
        <v>418.31</v>
      </c>
      <c r="H13" s="71">
        <f t="shared" si="0"/>
        <v>418.31</v>
      </c>
      <c r="I13" s="145">
        <f>SUM(H13:H16)</f>
        <v>934.08000000000015</v>
      </c>
      <c r="J13" s="100"/>
      <c r="K13" s="101" t="str">
        <f t="shared" si="1"/>
        <v/>
      </c>
      <c r="L13" s="138" t="str">
        <f t="shared" si="2"/>
        <v/>
      </c>
      <c r="M13" s="102" t="e">
        <f t="shared" si="3"/>
        <v>#VALUE!</v>
      </c>
      <c r="N13" s="184" t="e">
        <f>SUM(M13:M16)</f>
        <v>#VALUE!</v>
      </c>
      <c r="O13" s="187" t="e">
        <f>(I13-N13)/I13</f>
        <v>#VALUE!</v>
      </c>
    </row>
    <row r="14" spans="1:15" x14ac:dyDescent="0.25">
      <c r="A14" s="151"/>
      <c r="B14" s="154"/>
      <c r="C14" s="35">
        <v>9</v>
      </c>
      <c r="D14" s="7" t="s">
        <v>739</v>
      </c>
      <c r="E14" s="76" t="s">
        <v>681</v>
      </c>
      <c r="F14" s="82">
        <v>1</v>
      </c>
      <c r="G14" s="81">
        <v>237.36</v>
      </c>
      <c r="H14" s="64">
        <f t="shared" si="0"/>
        <v>237.36</v>
      </c>
      <c r="I14" s="146"/>
      <c r="J14" s="103"/>
      <c r="K14" s="104" t="str">
        <f t="shared" si="1"/>
        <v/>
      </c>
      <c r="L14" s="139" t="str">
        <f t="shared" si="2"/>
        <v/>
      </c>
      <c r="M14" s="105" t="e">
        <f t="shared" si="3"/>
        <v>#VALUE!</v>
      </c>
      <c r="N14" s="184"/>
      <c r="O14" s="188"/>
    </row>
    <row r="15" spans="1:15" x14ac:dyDescent="0.25">
      <c r="A15" s="151"/>
      <c r="B15" s="154"/>
      <c r="C15" s="35">
        <v>10</v>
      </c>
      <c r="D15" s="7" t="s">
        <v>736</v>
      </c>
      <c r="E15" s="76" t="s">
        <v>681</v>
      </c>
      <c r="F15" s="82">
        <v>1</v>
      </c>
      <c r="G15" s="81">
        <v>166.46</v>
      </c>
      <c r="H15" s="64">
        <f t="shared" si="0"/>
        <v>166.46</v>
      </c>
      <c r="I15" s="146"/>
      <c r="J15" s="103"/>
      <c r="K15" s="132" t="str">
        <f t="shared" si="1"/>
        <v/>
      </c>
      <c r="L15" s="141" t="str">
        <f t="shared" si="2"/>
        <v/>
      </c>
      <c r="M15" s="133" t="e">
        <f t="shared" si="3"/>
        <v>#VALUE!</v>
      </c>
      <c r="N15" s="184"/>
      <c r="O15" s="188"/>
    </row>
    <row r="16" spans="1:15" ht="15.75" thickBot="1" x14ac:dyDescent="0.3">
      <c r="A16" s="152"/>
      <c r="B16" s="155"/>
      <c r="C16" s="37">
        <v>11</v>
      </c>
      <c r="D16" s="29" t="s">
        <v>737</v>
      </c>
      <c r="E16" s="77" t="s">
        <v>681</v>
      </c>
      <c r="F16" s="83">
        <v>1</v>
      </c>
      <c r="G16" s="84">
        <v>111.95</v>
      </c>
      <c r="H16" s="72">
        <f t="shared" si="0"/>
        <v>111.95</v>
      </c>
      <c r="I16" s="147"/>
      <c r="J16" s="106"/>
      <c r="K16" s="132" t="str">
        <f t="shared" si="1"/>
        <v/>
      </c>
      <c r="L16" s="140" t="str">
        <f t="shared" si="2"/>
        <v/>
      </c>
      <c r="M16" s="108" t="e">
        <f t="shared" si="3"/>
        <v>#VALUE!</v>
      </c>
      <c r="N16" s="184"/>
      <c r="O16" s="189"/>
    </row>
    <row r="17" spans="1:15" x14ac:dyDescent="0.25">
      <c r="A17" s="150" t="s">
        <v>2</v>
      </c>
      <c r="B17" s="156">
        <v>3</v>
      </c>
      <c r="C17" s="36">
        <v>12</v>
      </c>
      <c r="D17" s="27" t="s">
        <v>88</v>
      </c>
      <c r="E17" s="75" t="s">
        <v>681</v>
      </c>
      <c r="F17" s="34">
        <v>2</v>
      </c>
      <c r="G17" s="73">
        <v>90</v>
      </c>
      <c r="H17" s="71">
        <f t="shared" si="0"/>
        <v>180</v>
      </c>
      <c r="I17" s="145">
        <f>SUM(H17:H23)</f>
        <v>1826.5450000000001</v>
      </c>
      <c r="J17" s="100"/>
      <c r="K17" s="104" t="str">
        <f t="shared" si="1"/>
        <v/>
      </c>
      <c r="L17" s="139" t="str">
        <f t="shared" si="2"/>
        <v/>
      </c>
      <c r="M17" s="105" t="e">
        <f t="shared" si="3"/>
        <v>#VALUE!</v>
      </c>
      <c r="N17" s="184" t="e">
        <f>SUM(M17:M23)</f>
        <v>#VALUE!</v>
      </c>
      <c r="O17" s="187" t="e">
        <f>(I17-N17)/I17</f>
        <v>#VALUE!</v>
      </c>
    </row>
    <row r="18" spans="1:15" x14ac:dyDescent="0.25">
      <c r="A18" s="151"/>
      <c r="B18" s="157"/>
      <c r="C18" s="35">
        <v>13</v>
      </c>
      <c r="D18" s="7" t="s">
        <v>687</v>
      </c>
      <c r="E18" s="76" t="s">
        <v>681</v>
      </c>
      <c r="F18" s="82">
        <v>1</v>
      </c>
      <c r="G18" s="81">
        <v>715.76</v>
      </c>
      <c r="H18" s="64">
        <f t="shared" si="0"/>
        <v>715.76</v>
      </c>
      <c r="I18" s="146"/>
      <c r="J18" s="103"/>
      <c r="K18" s="104" t="str">
        <f t="shared" si="1"/>
        <v/>
      </c>
      <c r="L18" s="139" t="str">
        <f t="shared" si="2"/>
        <v/>
      </c>
      <c r="M18" s="105" t="e">
        <f t="shared" si="3"/>
        <v>#VALUE!</v>
      </c>
      <c r="N18" s="184"/>
      <c r="O18" s="188"/>
    </row>
    <row r="19" spans="1:15" x14ac:dyDescent="0.25">
      <c r="A19" s="151"/>
      <c r="B19" s="157"/>
      <c r="C19" s="35">
        <v>14</v>
      </c>
      <c r="D19" s="7" t="s">
        <v>89</v>
      </c>
      <c r="E19" s="76" t="s">
        <v>681</v>
      </c>
      <c r="F19" s="82">
        <v>1</v>
      </c>
      <c r="G19" s="81">
        <v>400</v>
      </c>
      <c r="H19" s="64">
        <f t="shared" si="0"/>
        <v>400</v>
      </c>
      <c r="I19" s="146"/>
      <c r="J19" s="103"/>
      <c r="K19" s="104" t="str">
        <f t="shared" si="1"/>
        <v/>
      </c>
      <c r="L19" s="139" t="str">
        <f t="shared" si="2"/>
        <v/>
      </c>
      <c r="M19" s="105" t="e">
        <f t="shared" si="3"/>
        <v>#VALUE!</v>
      </c>
      <c r="N19" s="184"/>
      <c r="O19" s="188"/>
    </row>
    <row r="20" spans="1:15" x14ac:dyDescent="0.25">
      <c r="A20" s="151"/>
      <c r="B20" s="157"/>
      <c r="C20" s="35">
        <v>15</v>
      </c>
      <c r="D20" s="7" t="s">
        <v>90</v>
      </c>
      <c r="E20" s="76" t="s">
        <v>681</v>
      </c>
      <c r="F20" s="82">
        <v>1</v>
      </c>
      <c r="G20" s="81">
        <v>231.9</v>
      </c>
      <c r="H20" s="64">
        <f t="shared" si="0"/>
        <v>231.9</v>
      </c>
      <c r="I20" s="146"/>
      <c r="J20" s="103"/>
      <c r="K20" s="104" t="str">
        <f t="shared" si="1"/>
        <v/>
      </c>
      <c r="L20" s="139" t="str">
        <f t="shared" si="2"/>
        <v/>
      </c>
      <c r="M20" s="105" t="e">
        <f t="shared" si="3"/>
        <v>#VALUE!</v>
      </c>
      <c r="N20" s="184"/>
      <c r="O20" s="188"/>
    </row>
    <row r="21" spans="1:15" x14ac:dyDescent="0.25">
      <c r="A21" s="151"/>
      <c r="B21" s="157"/>
      <c r="C21" s="35">
        <v>16</v>
      </c>
      <c r="D21" s="7" t="s">
        <v>688</v>
      </c>
      <c r="E21" s="76" t="s">
        <v>681</v>
      </c>
      <c r="F21" s="19">
        <v>1</v>
      </c>
      <c r="G21" s="81">
        <v>97.75</v>
      </c>
      <c r="H21" s="64">
        <f t="shared" si="0"/>
        <v>97.75</v>
      </c>
      <c r="I21" s="146"/>
      <c r="J21" s="103"/>
      <c r="K21" s="104" t="str">
        <f t="shared" si="1"/>
        <v/>
      </c>
      <c r="L21" s="139" t="str">
        <f t="shared" si="2"/>
        <v/>
      </c>
      <c r="M21" s="105" t="e">
        <f t="shared" si="3"/>
        <v>#VALUE!</v>
      </c>
      <c r="N21" s="184"/>
      <c r="O21" s="188"/>
    </row>
    <row r="22" spans="1:15" x14ac:dyDescent="0.25">
      <c r="A22" s="151"/>
      <c r="B22" s="157"/>
      <c r="C22" s="35">
        <v>17</v>
      </c>
      <c r="D22" s="7" t="s">
        <v>91</v>
      </c>
      <c r="E22" s="76" t="s">
        <v>681</v>
      </c>
      <c r="F22" s="82">
        <v>1</v>
      </c>
      <c r="G22" s="81">
        <v>78</v>
      </c>
      <c r="H22" s="64">
        <f t="shared" si="0"/>
        <v>78</v>
      </c>
      <c r="I22" s="146"/>
      <c r="J22" s="103"/>
      <c r="K22" s="104" t="str">
        <f t="shared" si="1"/>
        <v/>
      </c>
      <c r="L22" s="139" t="str">
        <f t="shared" si="2"/>
        <v/>
      </c>
      <c r="M22" s="105" t="e">
        <f t="shared" si="3"/>
        <v>#VALUE!</v>
      </c>
      <c r="N22" s="184"/>
      <c r="O22" s="188"/>
    </row>
    <row r="23" spans="1:15" ht="15.75" thickBot="1" x14ac:dyDescent="0.3">
      <c r="A23" s="152"/>
      <c r="B23" s="158"/>
      <c r="C23" s="37">
        <v>18</v>
      </c>
      <c r="D23" s="29" t="s">
        <v>92</v>
      </c>
      <c r="E23" s="77" t="s">
        <v>681</v>
      </c>
      <c r="F23" s="83">
        <v>1</v>
      </c>
      <c r="G23" s="84">
        <v>123.13500000000001</v>
      </c>
      <c r="H23" s="72">
        <f t="shared" si="0"/>
        <v>123.13500000000001</v>
      </c>
      <c r="I23" s="147"/>
      <c r="J23" s="106"/>
      <c r="K23" s="107" t="str">
        <f t="shared" si="1"/>
        <v/>
      </c>
      <c r="L23" s="140" t="str">
        <f t="shared" si="2"/>
        <v/>
      </c>
      <c r="M23" s="108" t="e">
        <f t="shared" si="3"/>
        <v>#VALUE!</v>
      </c>
      <c r="N23" s="184"/>
      <c r="O23" s="189"/>
    </row>
    <row r="24" spans="1:15" x14ac:dyDescent="0.25">
      <c r="A24" s="150" t="s">
        <v>735</v>
      </c>
      <c r="B24" s="159">
        <v>4</v>
      </c>
      <c r="C24" s="36">
        <v>19</v>
      </c>
      <c r="D24" s="27" t="s">
        <v>689</v>
      </c>
      <c r="E24" s="75" t="s">
        <v>681</v>
      </c>
      <c r="F24" s="34">
        <v>1</v>
      </c>
      <c r="G24" s="73">
        <v>286.60000000000002</v>
      </c>
      <c r="H24" s="71">
        <f t="shared" si="0"/>
        <v>286.60000000000002</v>
      </c>
      <c r="I24" s="145">
        <f>SUM(H24:H28)</f>
        <v>1215.99</v>
      </c>
      <c r="J24" s="100"/>
      <c r="K24" s="109" t="str">
        <f t="shared" si="1"/>
        <v/>
      </c>
      <c r="L24" s="142" t="str">
        <f t="shared" si="2"/>
        <v/>
      </c>
      <c r="M24" s="110" t="e">
        <f t="shared" si="3"/>
        <v>#VALUE!</v>
      </c>
      <c r="N24" s="184" t="e">
        <f>SUM(M24:M28)</f>
        <v>#VALUE!</v>
      </c>
      <c r="O24" s="186" t="e">
        <f>(I24-N24)/I24</f>
        <v>#VALUE!</v>
      </c>
    </row>
    <row r="25" spans="1:15" x14ac:dyDescent="0.25">
      <c r="A25" s="151"/>
      <c r="B25" s="160"/>
      <c r="C25" s="35">
        <v>20</v>
      </c>
      <c r="D25" s="7" t="s">
        <v>690</v>
      </c>
      <c r="E25" s="76" t="s">
        <v>681</v>
      </c>
      <c r="F25" s="82">
        <v>1</v>
      </c>
      <c r="G25" s="81">
        <v>372.45</v>
      </c>
      <c r="H25" s="64">
        <f t="shared" si="0"/>
        <v>372.45</v>
      </c>
      <c r="I25" s="146"/>
      <c r="J25" s="103"/>
      <c r="K25" s="104" t="str">
        <f t="shared" si="1"/>
        <v/>
      </c>
      <c r="L25" s="139" t="str">
        <f t="shared" si="2"/>
        <v/>
      </c>
      <c r="M25" s="105" t="e">
        <f t="shared" si="3"/>
        <v>#VALUE!</v>
      </c>
      <c r="N25" s="184"/>
      <c r="O25" s="186"/>
    </row>
    <row r="26" spans="1:15" x14ac:dyDescent="0.25">
      <c r="A26" s="151"/>
      <c r="B26" s="160"/>
      <c r="C26" s="35">
        <v>21</v>
      </c>
      <c r="D26" s="7" t="s">
        <v>691</v>
      </c>
      <c r="E26" s="76" t="s">
        <v>681</v>
      </c>
      <c r="F26" s="82">
        <v>1</v>
      </c>
      <c r="G26" s="81">
        <v>109.25</v>
      </c>
      <c r="H26" s="64">
        <f t="shared" si="0"/>
        <v>109.25</v>
      </c>
      <c r="I26" s="146"/>
      <c r="J26" s="103"/>
      <c r="K26" s="104" t="str">
        <f t="shared" si="1"/>
        <v/>
      </c>
      <c r="L26" s="139" t="str">
        <f t="shared" si="2"/>
        <v/>
      </c>
      <c r="M26" s="105" t="e">
        <f t="shared" si="3"/>
        <v>#VALUE!</v>
      </c>
      <c r="N26" s="184"/>
      <c r="O26" s="186"/>
    </row>
    <row r="27" spans="1:15" x14ac:dyDescent="0.25">
      <c r="A27" s="151"/>
      <c r="B27" s="160"/>
      <c r="C27" s="35">
        <v>22</v>
      </c>
      <c r="D27" s="7" t="s">
        <v>692</v>
      </c>
      <c r="E27" s="76" t="s">
        <v>681</v>
      </c>
      <c r="F27" s="82">
        <v>1</v>
      </c>
      <c r="G27" s="81">
        <v>207.78</v>
      </c>
      <c r="H27" s="64">
        <f t="shared" si="0"/>
        <v>207.78</v>
      </c>
      <c r="I27" s="146"/>
      <c r="J27" s="103"/>
      <c r="K27" s="104" t="str">
        <f t="shared" si="1"/>
        <v/>
      </c>
      <c r="L27" s="139" t="str">
        <f t="shared" si="2"/>
        <v/>
      </c>
      <c r="M27" s="105" t="e">
        <f t="shared" si="3"/>
        <v>#VALUE!</v>
      </c>
      <c r="N27" s="184"/>
      <c r="O27" s="186"/>
    </row>
    <row r="28" spans="1:15" ht="15.75" thickBot="1" x14ac:dyDescent="0.3">
      <c r="A28" s="152"/>
      <c r="B28" s="161"/>
      <c r="C28" s="37">
        <v>23</v>
      </c>
      <c r="D28" s="29" t="s">
        <v>693</v>
      </c>
      <c r="E28" s="77" t="s">
        <v>681</v>
      </c>
      <c r="F28" s="83">
        <v>1</v>
      </c>
      <c r="G28" s="84">
        <v>239.91</v>
      </c>
      <c r="H28" s="72">
        <f t="shared" si="0"/>
        <v>239.91</v>
      </c>
      <c r="I28" s="147"/>
      <c r="J28" s="106"/>
      <c r="K28" s="132" t="str">
        <f t="shared" si="1"/>
        <v/>
      </c>
      <c r="L28" s="141" t="str">
        <f t="shared" si="2"/>
        <v/>
      </c>
      <c r="M28" s="133" t="e">
        <f t="shared" si="3"/>
        <v>#VALUE!</v>
      </c>
      <c r="N28" s="184"/>
      <c r="O28" s="186"/>
    </row>
    <row r="29" spans="1:15" x14ac:dyDescent="0.25">
      <c r="A29" s="150" t="s">
        <v>3</v>
      </c>
      <c r="B29" s="153">
        <v>4</v>
      </c>
      <c r="C29" s="36">
        <v>24</v>
      </c>
      <c r="D29" s="38" t="s">
        <v>93</v>
      </c>
      <c r="E29" s="75" t="s">
        <v>681</v>
      </c>
      <c r="F29" s="34">
        <v>1</v>
      </c>
      <c r="G29" s="73">
        <v>72.03</v>
      </c>
      <c r="H29" s="71">
        <f t="shared" si="0"/>
        <v>72.03</v>
      </c>
      <c r="I29" s="145">
        <f>SUM(H29:H37)</f>
        <v>4399.93</v>
      </c>
      <c r="J29" s="100"/>
      <c r="K29" s="101" t="str">
        <f t="shared" si="1"/>
        <v/>
      </c>
      <c r="L29" s="138" t="str">
        <f t="shared" si="2"/>
        <v/>
      </c>
      <c r="M29" s="102" t="e">
        <f t="shared" si="3"/>
        <v>#VALUE!</v>
      </c>
      <c r="N29" s="184" t="e">
        <f>SUM(M29:M37)</f>
        <v>#VALUE!</v>
      </c>
      <c r="O29" s="186" t="e">
        <f>(I29-N29)/I29</f>
        <v>#VALUE!</v>
      </c>
    </row>
    <row r="30" spans="1:15" x14ac:dyDescent="0.25">
      <c r="A30" s="151"/>
      <c r="B30" s="154"/>
      <c r="C30" s="35">
        <v>25</v>
      </c>
      <c r="D30" s="8" t="s">
        <v>94</v>
      </c>
      <c r="E30" s="76" t="s">
        <v>681</v>
      </c>
      <c r="F30" s="82">
        <v>1</v>
      </c>
      <c r="G30" s="81">
        <v>79</v>
      </c>
      <c r="H30" s="64">
        <f t="shared" si="0"/>
        <v>79</v>
      </c>
      <c r="I30" s="146"/>
      <c r="J30" s="103"/>
      <c r="K30" s="109" t="str">
        <f t="shared" si="1"/>
        <v/>
      </c>
      <c r="L30" s="142" t="str">
        <f t="shared" si="2"/>
        <v/>
      </c>
      <c r="M30" s="110" t="e">
        <f t="shared" si="3"/>
        <v>#VALUE!</v>
      </c>
      <c r="N30" s="184"/>
      <c r="O30" s="186"/>
    </row>
    <row r="31" spans="1:15" x14ac:dyDescent="0.25">
      <c r="A31" s="151"/>
      <c r="B31" s="154"/>
      <c r="C31" s="35">
        <v>26</v>
      </c>
      <c r="D31" s="8" t="s">
        <v>95</v>
      </c>
      <c r="E31" s="76" t="s">
        <v>681</v>
      </c>
      <c r="F31" s="82">
        <v>1</v>
      </c>
      <c r="G31" s="81">
        <v>100</v>
      </c>
      <c r="H31" s="64">
        <f t="shared" si="0"/>
        <v>100</v>
      </c>
      <c r="I31" s="146"/>
      <c r="J31" s="103"/>
      <c r="K31" s="104" t="str">
        <f t="shared" si="1"/>
        <v/>
      </c>
      <c r="L31" s="139" t="str">
        <f t="shared" si="2"/>
        <v/>
      </c>
      <c r="M31" s="105" t="e">
        <f t="shared" si="3"/>
        <v>#VALUE!</v>
      </c>
      <c r="N31" s="184"/>
      <c r="O31" s="186"/>
    </row>
    <row r="32" spans="1:15" x14ac:dyDescent="0.25">
      <c r="A32" s="151"/>
      <c r="B32" s="154"/>
      <c r="C32" s="35">
        <v>27</v>
      </c>
      <c r="D32" s="8" t="s">
        <v>96</v>
      </c>
      <c r="E32" s="76" t="s">
        <v>681</v>
      </c>
      <c r="F32" s="82">
        <v>2</v>
      </c>
      <c r="G32" s="81">
        <v>176.95</v>
      </c>
      <c r="H32" s="64">
        <f t="shared" si="0"/>
        <v>353.9</v>
      </c>
      <c r="I32" s="146"/>
      <c r="J32" s="103"/>
      <c r="K32" s="104" t="str">
        <f t="shared" si="1"/>
        <v/>
      </c>
      <c r="L32" s="139" t="str">
        <f t="shared" si="2"/>
        <v/>
      </c>
      <c r="M32" s="105" t="e">
        <f t="shared" si="3"/>
        <v>#VALUE!</v>
      </c>
      <c r="N32" s="184"/>
      <c r="O32" s="186"/>
    </row>
    <row r="33" spans="1:15" x14ac:dyDescent="0.25">
      <c r="A33" s="151"/>
      <c r="B33" s="154"/>
      <c r="C33" s="35">
        <v>28</v>
      </c>
      <c r="D33" s="8" t="s">
        <v>97</v>
      </c>
      <c r="E33" s="76" t="s">
        <v>681</v>
      </c>
      <c r="F33" s="82">
        <v>2</v>
      </c>
      <c r="G33" s="81">
        <v>250</v>
      </c>
      <c r="H33" s="64">
        <f t="shared" si="0"/>
        <v>500</v>
      </c>
      <c r="I33" s="146"/>
      <c r="J33" s="103"/>
      <c r="K33" s="104" t="str">
        <f t="shared" si="1"/>
        <v/>
      </c>
      <c r="L33" s="139" t="str">
        <f t="shared" si="2"/>
        <v/>
      </c>
      <c r="M33" s="105" t="e">
        <f t="shared" si="3"/>
        <v>#VALUE!</v>
      </c>
      <c r="N33" s="184"/>
      <c r="O33" s="186"/>
    </row>
    <row r="34" spans="1:15" x14ac:dyDescent="0.25">
      <c r="A34" s="151"/>
      <c r="B34" s="154"/>
      <c r="C34" s="35">
        <v>29</v>
      </c>
      <c r="D34" s="8" t="s">
        <v>98</v>
      </c>
      <c r="E34" s="76" t="s">
        <v>681</v>
      </c>
      <c r="F34" s="82">
        <v>1</v>
      </c>
      <c r="G34" s="81">
        <v>295</v>
      </c>
      <c r="H34" s="64">
        <f t="shared" si="0"/>
        <v>295</v>
      </c>
      <c r="I34" s="146"/>
      <c r="J34" s="103"/>
      <c r="K34" s="104" t="str">
        <f t="shared" si="1"/>
        <v/>
      </c>
      <c r="L34" s="139" t="str">
        <f t="shared" si="2"/>
        <v/>
      </c>
      <c r="M34" s="105" t="e">
        <f t="shared" si="3"/>
        <v>#VALUE!</v>
      </c>
      <c r="N34" s="184"/>
      <c r="O34" s="186"/>
    </row>
    <row r="35" spans="1:15" x14ac:dyDescent="0.25">
      <c r="A35" s="151"/>
      <c r="B35" s="154"/>
      <c r="C35" s="35">
        <v>30</v>
      </c>
      <c r="D35" s="8" t="s">
        <v>99</v>
      </c>
      <c r="E35" s="76" t="s">
        <v>681</v>
      </c>
      <c r="F35" s="82">
        <v>1</v>
      </c>
      <c r="G35" s="81">
        <v>800</v>
      </c>
      <c r="H35" s="64">
        <f t="shared" si="0"/>
        <v>800</v>
      </c>
      <c r="I35" s="146"/>
      <c r="J35" s="103"/>
      <c r="K35" s="104" t="str">
        <f t="shared" si="1"/>
        <v/>
      </c>
      <c r="L35" s="139" t="str">
        <f t="shared" si="2"/>
        <v/>
      </c>
      <c r="M35" s="105" t="e">
        <f t="shared" si="3"/>
        <v>#VALUE!</v>
      </c>
      <c r="N35" s="184"/>
      <c r="O35" s="186"/>
    </row>
    <row r="36" spans="1:15" x14ac:dyDescent="0.25">
      <c r="A36" s="151"/>
      <c r="B36" s="154"/>
      <c r="C36" s="35">
        <v>31</v>
      </c>
      <c r="D36" s="8" t="s">
        <v>100</v>
      </c>
      <c r="E36" s="76" t="s">
        <v>681</v>
      </c>
      <c r="F36" s="82">
        <v>1</v>
      </c>
      <c r="G36" s="81">
        <v>1000</v>
      </c>
      <c r="H36" s="64">
        <f t="shared" si="0"/>
        <v>1000</v>
      </c>
      <c r="I36" s="146"/>
      <c r="J36" s="103"/>
      <c r="K36" s="104" t="str">
        <f t="shared" si="1"/>
        <v/>
      </c>
      <c r="L36" s="139" t="str">
        <f t="shared" si="2"/>
        <v/>
      </c>
      <c r="M36" s="105" t="e">
        <f t="shared" si="3"/>
        <v>#VALUE!</v>
      </c>
      <c r="N36" s="184"/>
      <c r="O36" s="186"/>
    </row>
    <row r="37" spans="1:15" ht="15.75" thickBot="1" x14ac:dyDescent="0.3">
      <c r="A37" s="152"/>
      <c r="B37" s="155"/>
      <c r="C37" s="37">
        <v>32</v>
      </c>
      <c r="D37" s="39" t="s">
        <v>101</v>
      </c>
      <c r="E37" s="77" t="s">
        <v>681</v>
      </c>
      <c r="F37" s="83">
        <v>1</v>
      </c>
      <c r="G37" s="84">
        <v>1200</v>
      </c>
      <c r="H37" s="72">
        <f t="shared" si="0"/>
        <v>1200</v>
      </c>
      <c r="I37" s="147"/>
      <c r="J37" s="106"/>
      <c r="K37" s="107" t="str">
        <f t="shared" si="1"/>
        <v/>
      </c>
      <c r="L37" s="140" t="str">
        <f t="shared" si="2"/>
        <v/>
      </c>
      <c r="M37" s="108" t="e">
        <f t="shared" si="3"/>
        <v>#VALUE!</v>
      </c>
      <c r="N37" s="184"/>
      <c r="O37" s="186"/>
    </row>
    <row r="38" spans="1:15" x14ac:dyDescent="0.25">
      <c r="A38" s="150" t="s">
        <v>4</v>
      </c>
      <c r="B38" s="153">
        <v>4</v>
      </c>
      <c r="C38" s="36">
        <v>33</v>
      </c>
      <c r="D38" s="38" t="s">
        <v>102</v>
      </c>
      <c r="E38" s="75" t="s">
        <v>681</v>
      </c>
      <c r="F38" s="34">
        <v>1</v>
      </c>
      <c r="G38" s="73">
        <v>307</v>
      </c>
      <c r="H38" s="71">
        <f t="shared" si="0"/>
        <v>307</v>
      </c>
      <c r="I38" s="145">
        <f>SUM(H38:H50)</f>
        <v>3930.5149999999999</v>
      </c>
      <c r="J38" s="100"/>
      <c r="K38" s="109" t="str">
        <f t="shared" si="1"/>
        <v/>
      </c>
      <c r="L38" s="142" t="str">
        <f t="shared" si="2"/>
        <v/>
      </c>
      <c r="M38" s="110" t="e">
        <f t="shared" si="3"/>
        <v>#VALUE!</v>
      </c>
      <c r="N38" s="184" t="e">
        <f>SUM(M38:M50)</f>
        <v>#VALUE!</v>
      </c>
      <c r="O38" s="186" t="e">
        <f>(I38-N38)/I38</f>
        <v>#VALUE!</v>
      </c>
    </row>
    <row r="39" spans="1:15" x14ac:dyDescent="0.25">
      <c r="A39" s="151"/>
      <c r="B39" s="154"/>
      <c r="C39" s="35">
        <v>34</v>
      </c>
      <c r="D39" s="8" t="s">
        <v>103</v>
      </c>
      <c r="E39" s="76" t="s">
        <v>681</v>
      </c>
      <c r="F39" s="82">
        <v>1</v>
      </c>
      <c r="G39" s="81">
        <v>680</v>
      </c>
      <c r="H39" s="64">
        <f t="shared" si="0"/>
        <v>680</v>
      </c>
      <c r="I39" s="146"/>
      <c r="J39" s="103"/>
      <c r="K39" s="104" t="str">
        <f t="shared" si="1"/>
        <v/>
      </c>
      <c r="L39" s="139" t="str">
        <f t="shared" si="2"/>
        <v/>
      </c>
      <c r="M39" s="105" t="e">
        <f t="shared" si="3"/>
        <v>#VALUE!</v>
      </c>
      <c r="N39" s="184"/>
      <c r="O39" s="186"/>
    </row>
    <row r="40" spans="1:15" x14ac:dyDescent="0.25">
      <c r="A40" s="151"/>
      <c r="B40" s="154"/>
      <c r="C40" s="35">
        <v>35</v>
      </c>
      <c r="D40" s="8" t="s">
        <v>104</v>
      </c>
      <c r="E40" s="76" t="s">
        <v>681</v>
      </c>
      <c r="F40" s="82">
        <v>1</v>
      </c>
      <c r="G40" s="81">
        <v>155</v>
      </c>
      <c r="H40" s="64">
        <f t="shared" si="0"/>
        <v>155</v>
      </c>
      <c r="I40" s="146"/>
      <c r="J40" s="103"/>
      <c r="K40" s="104" t="str">
        <f t="shared" si="1"/>
        <v/>
      </c>
      <c r="L40" s="139" t="str">
        <f t="shared" si="2"/>
        <v/>
      </c>
      <c r="M40" s="105" t="e">
        <f t="shared" si="3"/>
        <v>#VALUE!</v>
      </c>
      <c r="N40" s="184"/>
      <c r="O40" s="186"/>
    </row>
    <row r="41" spans="1:15" x14ac:dyDescent="0.25">
      <c r="A41" s="151"/>
      <c r="B41" s="154"/>
      <c r="C41" s="35">
        <v>36</v>
      </c>
      <c r="D41" s="8" t="s">
        <v>105</v>
      </c>
      <c r="E41" s="76" t="s">
        <v>681</v>
      </c>
      <c r="F41" s="82">
        <v>1</v>
      </c>
      <c r="G41" s="81">
        <v>215</v>
      </c>
      <c r="H41" s="64">
        <f t="shared" si="0"/>
        <v>215</v>
      </c>
      <c r="I41" s="146"/>
      <c r="J41" s="103"/>
      <c r="K41" s="104" t="str">
        <f t="shared" si="1"/>
        <v/>
      </c>
      <c r="L41" s="139" t="str">
        <f t="shared" si="2"/>
        <v/>
      </c>
      <c r="M41" s="105" t="e">
        <f t="shared" si="3"/>
        <v>#VALUE!</v>
      </c>
      <c r="N41" s="184"/>
      <c r="O41" s="186"/>
    </row>
    <row r="42" spans="1:15" x14ac:dyDescent="0.25">
      <c r="A42" s="151"/>
      <c r="B42" s="154"/>
      <c r="C42" s="35">
        <v>37</v>
      </c>
      <c r="D42" s="8" t="s">
        <v>106</v>
      </c>
      <c r="E42" s="76" t="s">
        <v>681</v>
      </c>
      <c r="F42" s="82">
        <v>1</v>
      </c>
      <c r="G42" s="81">
        <v>49</v>
      </c>
      <c r="H42" s="64">
        <f t="shared" si="0"/>
        <v>49</v>
      </c>
      <c r="I42" s="146"/>
      <c r="J42" s="103"/>
      <c r="K42" s="109" t="str">
        <f t="shared" si="1"/>
        <v/>
      </c>
      <c r="L42" s="142" t="str">
        <f t="shared" si="2"/>
        <v/>
      </c>
      <c r="M42" s="110" t="e">
        <f t="shared" si="3"/>
        <v>#VALUE!</v>
      </c>
      <c r="N42" s="184"/>
      <c r="O42" s="186"/>
    </row>
    <row r="43" spans="1:15" x14ac:dyDescent="0.25">
      <c r="A43" s="151"/>
      <c r="B43" s="154"/>
      <c r="C43" s="35">
        <v>38</v>
      </c>
      <c r="D43" s="8" t="s">
        <v>107</v>
      </c>
      <c r="E43" s="76" t="s">
        <v>681</v>
      </c>
      <c r="F43" s="82">
        <v>4</v>
      </c>
      <c r="G43" s="81">
        <v>68.8</v>
      </c>
      <c r="H43" s="64">
        <f t="shared" si="0"/>
        <v>275.2</v>
      </c>
      <c r="I43" s="146"/>
      <c r="J43" s="103"/>
      <c r="K43" s="104" t="str">
        <f t="shared" si="1"/>
        <v/>
      </c>
      <c r="L43" s="139" t="str">
        <f t="shared" si="2"/>
        <v/>
      </c>
      <c r="M43" s="105" t="e">
        <f t="shared" si="3"/>
        <v>#VALUE!</v>
      </c>
      <c r="N43" s="184"/>
      <c r="O43" s="186"/>
    </row>
    <row r="44" spans="1:15" x14ac:dyDescent="0.25">
      <c r="A44" s="151"/>
      <c r="B44" s="154"/>
      <c r="C44" s="35">
        <v>39</v>
      </c>
      <c r="D44" s="7" t="s">
        <v>694</v>
      </c>
      <c r="E44" s="76" t="s">
        <v>681</v>
      </c>
      <c r="F44" s="82">
        <v>2</v>
      </c>
      <c r="G44" s="81">
        <v>370.75</v>
      </c>
      <c r="H44" s="64">
        <f t="shared" si="0"/>
        <v>741.5</v>
      </c>
      <c r="I44" s="146"/>
      <c r="J44" s="103"/>
      <c r="K44" s="104" t="str">
        <f t="shared" si="1"/>
        <v/>
      </c>
      <c r="L44" s="139" t="str">
        <f t="shared" si="2"/>
        <v/>
      </c>
      <c r="M44" s="105" t="e">
        <f t="shared" si="3"/>
        <v>#VALUE!</v>
      </c>
      <c r="N44" s="184"/>
      <c r="O44" s="186"/>
    </row>
    <row r="45" spans="1:15" x14ac:dyDescent="0.25">
      <c r="A45" s="151"/>
      <c r="B45" s="154"/>
      <c r="C45" s="35">
        <v>40</v>
      </c>
      <c r="D45" s="8" t="s">
        <v>108</v>
      </c>
      <c r="E45" s="76" t="s">
        <v>681</v>
      </c>
      <c r="F45" s="82">
        <v>1</v>
      </c>
      <c r="G45" s="81">
        <v>151.84</v>
      </c>
      <c r="H45" s="64">
        <f t="shared" si="0"/>
        <v>151.84</v>
      </c>
      <c r="I45" s="146"/>
      <c r="J45" s="103"/>
      <c r="K45" s="104" t="str">
        <f t="shared" si="1"/>
        <v/>
      </c>
      <c r="L45" s="139" t="str">
        <f t="shared" si="2"/>
        <v/>
      </c>
      <c r="M45" s="105" t="e">
        <f t="shared" si="3"/>
        <v>#VALUE!</v>
      </c>
      <c r="N45" s="184"/>
      <c r="O45" s="186"/>
    </row>
    <row r="46" spans="1:15" x14ac:dyDescent="0.25">
      <c r="A46" s="151"/>
      <c r="B46" s="154"/>
      <c r="C46" s="35">
        <v>41</v>
      </c>
      <c r="D46" s="8" t="s">
        <v>109</v>
      </c>
      <c r="E46" s="76" t="s">
        <v>681</v>
      </c>
      <c r="F46" s="82">
        <v>1</v>
      </c>
      <c r="G46" s="81">
        <v>150</v>
      </c>
      <c r="H46" s="64">
        <f t="shared" si="0"/>
        <v>150</v>
      </c>
      <c r="I46" s="146"/>
      <c r="J46" s="103"/>
      <c r="K46" s="104" t="str">
        <f t="shared" si="1"/>
        <v/>
      </c>
      <c r="L46" s="139" t="str">
        <f t="shared" si="2"/>
        <v/>
      </c>
      <c r="M46" s="105" t="e">
        <f t="shared" si="3"/>
        <v>#VALUE!</v>
      </c>
      <c r="N46" s="184"/>
      <c r="O46" s="186"/>
    </row>
    <row r="47" spans="1:15" x14ac:dyDescent="0.25">
      <c r="A47" s="151"/>
      <c r="B47" s="154"/>
      <c r="C47" s="35">
        <v>42</v>
      </c>
      <c r="D47" s="9" t="s">
        <v>110</v>
      </c>
      <c r="E47" s="76" t="s">
        <v>681</v>
      </c>
      <c r="F47" s="82">
        <v>2</v>
      </c>
      <c r="G47" s="81">
        <v>130</v>
      </c>
      <c r="H47" s="64">
        <f t="shared" si="0"/>
        <v>260</v>
      </c>
      <c r="I47" s="146"/>
      <c r="J47" s="103"/>
      <c r="K47" s="104" t="str">
        <f t="shared" si="1"/>
        <v/>
      </c>
      <c r="L47" s="139" t="str">
        <f t="shared" si="2"/>
        <v/>
      </c>
      <c r="M47" s="105" t="e">
        <f t="shared" si="3"/>
        <v>#VALUE!</v>
      </c>
      <c r="N47" s="184"/>
      <c r="O47" s="186"/>
    </row>
    <row r="48" spans="1:15" x14ac:dyDescent="0.25">
      <c r="A48" s="151"/>
      <c r="B48" s="154"/>
      <c r="C48" s="35">
        <v>43</v>
      </c>
      <c r="D48" s="9" t="s">
        <v>111</v>
      </c>
      <c r="E48" s="76" t="s">
        <v>681</v>
      </c>
      <c r="F48" s="82">
        <v>2</v>
      </c>
      <c r="G48" s="81">
        <v>232.5</v>
      </c>
      <c r="H48" s="64">
        <f t="shared" si="0"/>
        <v>465</v>
      </c>
      <c r="I48" s="146"/>
      <c r="J48" s="103"/>
      <c r="K48" s="104" t="str">
        <f t="shared" si="1"/>
        <v/>
      </c>
      <c r="L48" s="139" t="str">
        <f t="shared" si="2"/>
        <v/>
      </c>
      <c r="M48" s="105" t="e">
        <f t="shared" si="3"/>
        <v>#VALUE!</v>
      </c>
      <c r="N48" s="184"/>
      <c r="O48" s="186"/>
    </row>
    <row r="49" spans="1:15" x14ac:dyDescent="0.25">
      <c r="A49" s="151"/>
      <c r="B49" s="154"/>
      <c r="C49" s="35">
        <v>44</v>
      </c>
      <c r="D49" s="8" t="s">
        <v>112</v>
      </c>
      <c r="E49" s="76" t="s">
        <v>681</v>
      </c>
      <c r="F49" s="82">
        <v>5</v>
      </c>
      <c r="G49" s="81">
        <v>51.795000000000002</v>
      </c>
      <c r="H49" s="64">
        <f t="shared" si="0"/>
        <v>258.97500000000002</v>
      </c>
      <c r="I49" s="146"/>
      <c r="J49" s="103"/>
      <c r="K49" s="104" t="str">
        <f t="shared" si="1"/>
        <v/>
      </c>
      <c r="L49" s="139" t="str">
        <f t="shared" si="2"/>
        <v/>
      </c>
      <c r="M49" s="105" t="e">
        <f t="shared" si="3"/>
        <v>#VALUE!</v>
      </c>
      <c r="N49" s="184"/>
      <c r="O49" s="186"/>
    </row>
    <row r="50" spans="1:15" ht="15.75" thickBot="1" x14ac:dyDescent="0.3">
      <c r="A50" s="152"/>
      <c r="B50" s="155"/>
      <c r="C50" s="37">
        <v>45</v>
      </c>
      <c r="D50" s="39" t="s">
        <v>113</v>
      </c>
      <c r="E50" s="77" t="s">
        <v>681</v>
      </c>
      <c r="F50" s="83">
        <v>4</v>
      </c>
      <c r="G50" s="84">
        <v>55.5</v>
      </c>
      <c r="H50" s="72">
        <f t="shared" si="0"/>
        <v>222</v>
      </c>
      <c r="I50" s="147"/>
      <c r="J50" s="106"/>
      <c r="K50" s="107" t="str">
        <f t="shared" si="1"/>
        <v/>
      </c>
      <c r="L50" s="140" t="str">
        <f t="shared" si="2"/>
        <v/>
      </c>
      <c r="M50" s="108" t="e">
        <f t="shared" si="3"/>
        <v>#VALUE!</v>
      </c>
      <c r="N50" s="184"/>
      <c r="O50" s="186"/>
    </row>
    <row r="51" spans="1:15" x14ac:dyDescent="0.25">
      <c r="A51" s="150" t="s">
        <v>5</v>
      </c>
      <c r="B51" s="153">
        <v>4</v>
      </c>
      <c r="C51" s="36">
        <v>46</v>
      </c>
      <c r="D51" s="38" t="s">
        <v>114</v>
      </c>
      <c r="E51" s="75" t="s">
        <v>681</v>
      </c>
      <c r="F51" s="34">
        <v>30</v>
      </c>
      <c r="G51" s="73">
        <v>5.5600000000000005</v>
      </c>
      <c r="H51" s="71">
        <f t="shared" si="0"/>
        <v>166.8</v>
      </c>
      <c r="I51" s="145">
        <f>SUM(H51:H57)</f>
        <v>1391.5299999999997</v>
      </c>
      <c r="J51" s="100"/>
      <c r="K51" s="109" t="str">
        <f t="shared" si="1"/>
        <v/>
      </c>
      <c r="L51" s="142" t="str">
        <f t="shared" si="2"/>
        <v/>
      </c>
      <c r="M51" s="110" t="e">
        <f t="shared" si="3"/>
        <v>#VALUE!</v>
      </c>
      <c r="N51" s="184" t="e">
        <f>SUM(M51:M57)</f>
        <v>#VALUE!</v>
      </c>
      <c r="O51" s="186" t="e">
        <f>(I51-N51)/I51</f>
        <v>#VALUE!</v>
      </c>
    </row>
    <row r="52" spans="1:15" x14ac:dyDescent="0.25">
      <c r="A52" s="151"/>
      <c r="B52" s="154"/>
      <c r="C52" s="35">
        <v>47</v>
      </c>
      <c r="D52" s="8" t="s">
        <v>115</v>
      </c>
      <c r="E52" s="76" t="s">
        <v>681</v>
      </c>
      <c r="F52" s="82">
        <v>35</v>
      </c>
      <c r="G52" s="81">
        <v>10.5</v>
      </c>
      <c r="H52" s="64">
        <f t="shared" si="0"/>
        <v>367.5</v>
      </c>
      <c r="I52" s="146"/>
      <c r="J52" s="103"/>
      <c r="K52" s="104" t="str">
        <f t="shared" si="1"/>
        <v/>
      </c>
      <c r="L52" s="139" t="str">
        <f t="shared" si="2"/>
        <v/>
      </c>
      <c r="M52" s="105" t="e">
        <f t="shared" si="3"/>
        <v>#VALUE!</v>
      </c>
      <c r="N52" s="184"/>
      <c r="O52" s="186"/>
    </row>
    <row r="53" spans="1:15" x14ac:dyDescent="0.25">
      <c r="A53" s="151"/>
      <c r="B53" s="154"/>
      <c r="C53" s="35">
        <v>48</v>
      </c>
      <c r="D53" s="8" t="s">
        <v>116</v>
      </c>
      <c r="E53" s="76" t="s">
        <v>681</v>
      </c>
      <c r="F53" s="82">
        <v>30</v>
      </c>
      <c r="G53" s="81">
        <v>8.15</v>
      </c>
      <c r="H53" s="64">
        <f t="shared" si="0"/>
        <v>244.5</v>
      </c>
      <c r="I53" s="146"/>
      <c r="J53" s="103"/>
      <c r="K53" s="104" t="str">
        <f t="shared" si="1"/>
        <v/>
      </c>
      <c r="L53" s="139" t="str">
        <f t="shared" si="2"/>
        <v/>
      </c>
      <c r="M53" s="105" t="e">
        <f t="shared" si="3"/>
        <v>#VALUE!</v>
      </c>
      <c r="N53" s="184"/>
      <c r="O53" s="186"/>
    </row>
    <row r="54" spans="1:15" x14ac:dyDescent="0.25">
      <c r="A54" s="151"/>
      <c r="B54" s="154"/>
      <c r="C54" s="35">
        <v>49</v>
      </c>
      <c r="D54" s="8" t="s">
        <v>117</v>
      </c>
      <c r="E54" s="76" t="s">
        <v>681</v>
      </c>
      <c r="F54" s="82">
        <v>15</v>
      </c>
      <c r="G54" s="81">
        <v>15.51</v>
      </c>
      <c r="H54" s="64">
        <f t="shared" si="0"/>
        <v>232.65</v>
      </c>
      <c r="I54" s="146"/>
      <c r="J54" s="103"/>
      <c r="K54" s="104" t="str">
        <f t="shared" si="1"/>
        <v/>
      </c>
      <c r="L54" s="139" t="str">
        <f t="shared" si="2"/>
        <v/>
      </c>
      <c r="M54" s="105" t="e">
        <f t="shared" si="3"/>
        <v>#VALUE!</v>
      </c>
      <c r="N54" s="184"/>
      <c r="O54" s="186"/>
    </row>
    <row r="55" spans="1:15" x14ac:dyDescent="0.25">
      <c r="A55" s="151"/>
      <c r="B55" s="154"/>
      <c r="C55" s="35">
        <v>50</v>
      </c>
      <c r="D55" s="8" t="s">
        <v>118</v>
      </c>
      <c r="E55" s="76" t="s">
        <v>681</v>
      </c>
      <c r="F55" s="82">
        <v>8</v>
      </c>
      <c r="G55" s="81">
        <v>29.75</v>
      </c>
      <c r="H55" s="64">
        <f t="shared" si="0"/>
        <v>238</v>
      </c>
      <c r="I55" s="146"/>
      <c r="J55" s="103"/>
      <c r="K55" s="104" t="str">
        <f t="shared" si="1"/>
        <v/>
      </c>
      <c r="L55" s="139" t="str">
        <f t="shared" si="2"/>
        <v/>
      </c>
      <c r="M55" s="105" t="e">
        <f t="shared" si="3"/>
        <v>#VALUE!</v>
      </c>
      <c r="N55" s="184"/>
      <c r="O55" s="186"/>
    </row>
    <row r="56" spans="1:15" x14ac:dyDescent="0.25">
      <c r="A56" s="151"/>
      <c r="B56" s="154"/>
      <c r="C56" s="35">
        <v>51</v>
      </c>
      <c r="D56" s="8" t="s">
        <v>119</v>
      </c>
      <c r="E56" s="76" t="s">
        <v>681</v>
      </c>
      <c r="F56" s="82">
        <v>2</v>
      </c>
      <c r="G56" s="81">
        <v>38.64</v>
      </c>
      <c r="H56" s="64">
        <f t="shared" si="0"/>
        <v>77.28</v>
      </c>
      <c r="I56" s="146"/>
      <c r="J56" s="103"/>
      <c r="K56" s="104" t="str">
        <f t="shared" si="1"/>
        <v/>
      </c>
      <c r="L56" s="139" t="str">
        <f t="shared" si="2"/>
        <v/>
      </c>
      <c r="M56" s="105" t="e">
        <f t="shared" si="3"/>
        <v>#VALUE!</v>
      </c>
      <c r="N56" s="184"/>
      <c r="O56" s="186"/>
    </row>
    <row r="57" spans="1:15" ht="15.75" thickBot="1" x14ac:dyDescent="0.3">
      <c r="A57" s="152"/>
      <c r="B57" s="155"/>
      <c r="C57" s="37">
        <v>52</v>
      </c>
      <c r="D57" s="39" t="s">
        <v>120</v>
      </c>
      <c r="E57" s="77" t="s">
        <v>681</v>
      </c>
      <c r="F57" s="83">
        <v>15</v>
      </c>
      <c r="G57" s="84">
        <v>4.32</v>
      </c>
      <c r="H57" s="72">
        <f t="shared" si="0"/>
        <v>64.800000000000011</v>
      </c>
      <c r="I57" s="147"/>
      <c r="J57" s="106"/>
      <c r="K57" s="107" t="str">
        <f t="shared" si="1"/>
        <v/>
      </c>
      <c r="L57" s="140" t="str">
        <f t="shared" si="2"/>
        <v/>
      </c>
      <c r="M57" s="108" t="e">
        <f t="shared" si="3"/>
        <v>#VALUE!</v>
      </c>
      <c r="N57" s="184"/>
      <c r="O57" s="186"/>
    </row>
    <row r="58" spans="1:15" x14ac:dyDescent="0.25">
      <c r="A58" s="150" t="s">
        <v>6</v>
      </c>
      <c r="B58" s="153">
        <v>5</v>
      </c>
      <c r="C58" s="36">
        <v>53</v>
      </c>
      <c r="D58" s="38" t="s">
        <v>121</v>
      </c>
      <c r="E58" s="75" t="s">
        <v>681</v>
      </c>
      <c r="F58" s="34">
        <v>40</v>
      </c>
      <c r="G58" s="73">
        <v>4.585</v>
      </c>
      <c r="H58" s="71">
        <f t="shared" si="0"/>
        <v>183.4</v>
      </c>
      <c r="I58" s="145">
        <f>SUM(H58:H65)</f>
        <v>1543.9099999999999</v>
      </c>
      <c r="J58" s="100"/>
      <c r="K58" s="109" t="str">
        <f t="shared" si="1"/>
        <v/>
      </c>
      <c r="L58" s="142" t="str">
        <f t="shared" si="2"/>
        <v/>
      </c>
      <c r="M58" s="110" t="e">
        <f t="shared" si="3"/>
        <v>#VALUE!</v>
      </c>
      <c r="N58" s="184" t="e">
        <f>SUM(M58:M65)</f>
        <v>#VALUE!</v>
      </c>
      <c r="O58" s="186" t="e">
        <f>(I58-N58)/I58</f>
        <v>#VALUE!</v>
      </c>
    </row>
    <row r="59" spans="1:15" x14ac:dyDescent="0.25">
      <c r="A59" s="151"/>
      <c r="B59" s="154"/>
      <c r="C59" s="35">
        <v>54</v>
      </c>
      <c r="D59" s="8" t="s">
        <v>122</v>
      </c>
      <c r="E59" s="76" t="s">
        <v>681</v>
      </c>
      <c r="F59" s="82">
        <v>30</v>
      </c>
      <c r="G59" s="81">
        <v>9.8849999999999998</v>
      </c>
      <c r="H59" s="64">
        <f t="shared" si="0"/>
        <v>296.55</v>
      </c>
      <c r="I59" s="146"/>
      <c r="J59" s="103"/>
      <c r="K59" s="104" t="str">
        <f t="shared" si="1"/>
        <v/>
      </c>
      <c r="L59" s="139" t="str">
        <f t="shared" si="2"/>
        <v/>
      </c>
      <c r="M59" s="105" t="e">
        <f t="shared" si="3"/>
        <v>#VALUE!</v>
      </c>
      <c r="N59" s="184"/>
      <c r="O59" s="186"/>
    </row>
    <row r="60" spans="1:15" x14ac:dyDescent="0.25">
      <c r="A60" s="151"/>
      <c r="B60" s="154"/>
      <c r="C60" s="35">
        <v>55</v>
      </c>
      <c r="D60" s="8" t="s">
        <v>123</v>
      </c>
      <c r="E60" s="76" t="s">
        <v>681</v>
      </c>
      <c r="F60" s="82">
        <v>30</v>
      </c>
      <c r="G60" s="81">
        <v>7.7050000000000001</v>
      </c>
      <c r="H60" s="64">
        <f t="shared" si="0"/>
        <v>231.15</v>
      </c>
      <c r="I60" s="146"/>
      <c r="J60" s="103"/>
      <c r="K60" s="104" t="str">
        <f t="shared" si="1"/>
        <v/>
      </c>
      <c r="L60" s="139" t="str">
        <f t="shared" si="2"/>
        <v/>
      </c>
      <c r="M60" s="105" t="e">
        <f t="shared" si="3"/>
        <v>#VALUE!</v>
      </c>
      <c r="N60" s="184"/>
      <c r="O60" s="186"/>
    </row>
    <row r="61" spans="1:15" x14ac:dyDescent="0.25">
      <c r="A61" s="151"/>
      <c r="B61" s="154"/>
      <c r="C61" s="35">
        <v>56</v>
      </c>
      <c r="D61" s="8" t="s">
        <v>124</v>
      </c>
      <c r="E61" s="76" t="s">
        <v>681</v>
      </c>
      <c r="F61" s="82">
        <v>25</v>
      </c>
      <c r="G61" s="81">
        <v>2.7229999999999999</v>
      </c>
      <c r="H61" s="64">
        <f t="shared" si="0"/>
        <v>68.075000000000003</v>
      </c>
      <c r="I61" s="146"/>
      <c r="J61" s="103"/>
      <c r="K61" s="104" t="str">
        <f t="shared" si="1"/>
        <v/>
      </c>
      <c r="L61" s="139" t="str">
        <f t="shared" si="2"/>
        <v/>
      </c>
      <c r="M61" s="105" t="e">
        <f t="shared" si="3"/>
        <v>#VALUE!</v>
      </c>
      <c r="N61" s="184"/>
      <c r="O61" s="186"/>
    </row>
    <row r="62" spans="1:15" x14ac:dyDescent="0.25">
      <c r="A62" s="151"/>
      <c r="B62" s="154"/>
      <c r="C62" s="35">
        <v>57</v>
      </c>
      <c r="D62" s="8" t="s">
        <v>125</v>
      </c>
      <c r="E62" s="76" t="s">
        <v>681</v>
      </c>
      <c r="F62" s="82">
        <v>20</v>
      </c>
      <c r="G62" s="81">
        <v>17.940000000000001</v>
      </c>
      <c r="H62" s="64">
        <f t="shared" si="0"/>
        <v>358.8</v>
      </c>
      <c r="I62" s="146"/>
      <c r="J62" s="103"/>
      <c r="K62" s="104" t="str">
        <f t="shared" si="1"/>
        <v/>
      </c>
      <c r="L62" s="139" t="str">
        <f t="shared" si="2"/>
        <v/>
      </c>
      <c r="M62" s="105" t="e">
        <f t="shared" si="3"/>
        <v>#VALUE!</v>
      </c>
      <c r="N62" s="184"/>
      <c r="O62" s="186"/>
    </row>
    <row r="63" spans="1:15" x14ac:dyDescent="0.25">
      <c r="A63" s="151"/>
      <c r="B63" s="154"/>
      <c r="C63" s="35">
        <v>58</v>
      </c>
      <c r="D63" s="8" t="s">
        <v>126</v>
      </c>
      <c r="E63" s="76" t="s">
        <v>681</v>
      </c>
      <c r="F63" s="82">
        <v>9</v>
      </c>
      <c r="G63" s="81">
        <v>33.4</v>
      </c>
      <c r="H63" s="64">
        <f t="shared" si="0"/>
        <v>300.59999999999997</v>
      </c>
      <c r="I63" s="146"/>
      <c r="J63" s="103"/>
      <c r="K63" s="109" t="str">
        <f t="shared" si="1"/>
        <v/>
      </c>
      <c r="L63" s="142" t="str">
        <f t="shared" si="2"/>
        <v/>
      </c>
      <c r="M63" s="110" t="e">
        <f t="shared" si="3"/>
        <v>#VALUE!</v>
      </c>
      <c r="N63" s="184"/>
      <c r="O63" s="186"/>
    </row>
    <row r="64" spans="1:15" x14ac:dyDescent="0.25">
      <c r="A64" s="151"/>
      <c r="B64" s="154"/>
      <c r="C64" s="35">
        <v>59</v>
      </c>
      <c r="D64" s="8" t="s">
        <v>127</v>
      </c>
      <c r="E64" s="76" t="s">
        <v>681</v>
      </c>
      <c r="F64" s="82">
        <v>1</v>
      </c>
      <c r="G64" s="81">
        <v>45.234999999999999</v>
      </c>
      <c r="H64" s="64">
        <f t="shared" si="0"/>
        <v>45.234999999999999</v>
      </c>
      <c r="I64" s="146"/>
      <c r="J64" s="103"/>
      <c r="K64" s="104" t="str">
        <f t="shared" si="1"/>
        <v/>
      </c>
      <c r="L64" s="139" t="str">
        <f t="shared" si="2"/>
        <v/>
      </c>
      <c r="M64" s="105" t="e">
        <f t="shared" si="3"/>
        <v>#VALUE!</v>
      </c>
      <c r="N64" s="184"/>
      <c r="O64" s="186"/>
    </row>
    <row r="65" spans="1:15" ht="15.75" thickBot="1" x14ac:dyDescent="0.3">
      <c r="A65" s="152"/>
      <c r="B65" s="155"/>
      <c r="C65" s="37">
        <v>60</v>
      </c>
      <c r="D65" s="39" t="s">
        <v>128</v>
      </c>
      <c r="E65" s="77" t="s">
        <v>681</v>
      </c>
      <c r="F65" s="83">
        <v>20</v>
      </c>
      <c r="G65" s="84">
        <v>3.0049999999999999</v>
      </c>
      <c r="H65" s="72">
        <f t="shared" si="0"/>
        <v>60.099999999999994</v>
      </c>
      <c r="I65" s="147"/>
      <c r="J65" s="106"/>
      <c r="K65" s="107" t="str">
        <f t="shared" si="1"/>
        <v/>
      </c>
      <c r="L65" s="140" t="str">
        <f t="shared" si="2"/>
        <v/>
      </c>
      <c r="M65" s="108" t="e">
        <f t="shared" si="3"/>
        <v>#VALUE!</v>
      </c>
      <c r="N65" s="184"/>
      <c r="O65" s="186"/>
    </row>
    <row r="66" spans="1:15" ht="57" thickBot="1" x14ac:dyDescent="0.3">
      <c r="A66" s="2" t="s">
        <v>7</v>
      </c>
      <c r="B66" s="30">
        <v>6</v>
      </c>
      <c r="C66" s="40">
        <v>61</v>
      </c>
      <c r="D66" s="41" t="s">
        <v>129</v>
      </c>
      <c r="E66" s="42" t="s">
        <v>683</v>
      </c>
      <c r="F66" s="43">
        <v>350</v>
      </c>
      <c r="G66" s="44">
        <v>1.3499999999999999</v>
      </c>
      <c r="H66" s="44">
        <f t="shared" si="0"/>
        <v>472.49999999999994</v>
      </c>
      <c r="I66" s="44">
        <f>SUM(H66)</f>
        <v>472.49999999999994</v>
      </c>
      <c r="J66" s="100"/>
      <c r="K66" s="134" t="str">
        <f t="shared" si="1"/>
        <v/>
      </c>
      <c r="L66" s="143" t="str">
        <f t="shared" si="2"/>
        <v/>
      </c>
      <c r="M66" s="135" t="e">
        <f t="shared" si="3"/>
        <v>#VALUE!</v>
      </c>
      <c r="N66" s="137" t="e">
        <f>SUM(M66)</f>
        <v>#VALUE!</v>
      </c>
      <c r="O66" s="144" t="e">
        <f>(I66-N66)/I66</f>
        <v>#VALUE!</v>
      </c>
    </row>
    <row r="67" spans="1:15" ht="15.75" thickBot="1" x14ac:dyDescent="0.3">
      <c r="A67" s="3" t="s">
        <v>8</v>
      </c>
      <c r="B67" s="31">
        <v>7</v>
      </c>
      <c r="C67" s="40">
        <v>62</v>
      </c>
      <c r="D67" s="45" t="s">
        <v>130</v>
      </c>
      <c r="E67" s="42" t="s">
        <v>681</v>
      </c>
      <c r="F67" s="43">
        <v>1</v>
      </c>
      <c r="G67" s="44">
        <v>3.931</v>
      </c>
      <c r="H67" s="85">
        <f t="shared" si="0"/>
        <v>3.931</v>
      </c>
      <c r="I67" s="44">
        <f>SUM(H67)</f>
        <v>3.931</v>
      </c>
      <c r="J67" s="100"/>
      <c r="K67" s="134" t="str">
        <f t="shared" si="1"/>
        <v/>
      </c>
      <c r="L67" s="143" t="str">
        <f t="shared" si="2"/>
        <v/>
      </c>
      <c r="M67" s="135" t="e">
        <f t="shared" si="3"/>
        <v>#VALUE!</v>
      </c>
      <c r="N67" s="137" t="e">
        <f>SUM(M67)</f>
        <v>#VALUE!</v>
      </c>
      <c r="O67" s="144" t="e">
        <f>(I67-N67)/I67</f>
        <v>#VALUE!</v>
      </c>
    </row>
    <row r="68" spans="1:15" x14ac:dyDescent="0.25">
      <c r="A68" s="150" t="s">
        <v>9</v>
      </c>
      <c r="B68" s="153">
        <v>8</v>
      </c>
      <c r="C68" s="36">
        <v>63</v>
      </c>
      <c r="D68" s="38" t="s">
        <v>131</v>
      </c>
      <c r="E68" s="75" t="s">
        <v>681</v>
      </c>
      <c r="F68" s="34">
        <v>1</v>
      </c>
      <c r="G68" s="73">
        <v>15.129999999999999</v>
      </c>
      <c r="H68" s="71">
        <f t="shared" si="0"/>
        <v>15.129999999999999</v>
      </c>
      <c r="I68" s="145">
        <f>SUM(H68:H78)</f>
        <v>1828.6849999999999</v>
      </c>
      <c r="J68" s="100"/>
      <c r="K68" s="101" t="str">
        <f t="shared" si="1"/>
        <v/>
      </c>
      <c r="L68" s="138" t="str">
        <f t="shared" si="2"/>
        <v/>
      </c>
      <c r="M68" s="102" t="e">
        <f t="shared" si="3"/>
        <v>#VALUE!</v>
      </c>
      <c r="N68" s="200" t="e">
        <f>SUM(M68:M78)</f>
        <v>#VALUE!</v>
      </c>
      <c r="O68" s="187" t="e">
        <f>(I68-N68)/I68</f>
        <v>#VALUE!</v>
      </c>
    </row>
    <row r="69" spans="1:15" x14ac:dyDescent="0.25">
      <c r="A69" s="151"/>
      <c r="B69" s="154"/>
      <c r="C69" s="35">
        <v>64</v>
      </c>
      <c r="D69" s="7" t="s">
        <v>695</v>
      </c>
      <c r="E69" s="76" t="s">
        <v>681</v>
      </c>
      <c r="F69" s="82">
        <v>1</v>
      </c>
      <c r="G69" s="81">
        <v>53.05</v>
      </c>
      <c r="H69" s="64">
        <f t="shared" si="0"/>
        <v>53.05</v>
      </c>
      <c r="I69" s="146"/>
      <c r="J69" s="103"/>
      <c r="K69" s="109" t="str">
        <f t="shared" si="1"/>
        <v/>
      </c>
      <c r="L69" s="142" t="str">
        <f t="shared" si="2"/>
        <v/>
      </c>
      <c r="M69" s="110" t="e">
        <f t="shared" si="3"/>
        <v>#VALUE!</v>
      </c>
      <c r="N69" s="201"/>
      <c r="O69" s="188"/>
    </row>
    <row r="70" spans="1:15" x14ac:dyDescent="0.25">
      <c r="A70" s="151"/>
      <c r="B70" s="154"/>
      <c r="C70" s="35">
        <v>65</v>
      </c>
      <c r="D70" s="7" t="s">
        <v>696</v>
      </c>
      <c r="E70" s="76" t="s">
        <v>681</v>
      </c>
      <c r="F70" s="82">
        <v>1</v>
      </c>
      <c r="G70" s="81">
        <v>111.4</v>
      </c>
      <c r="H70" s="64">
        <f t="shared" ref="H70:H133" si="4">F70*G70</f>
        <v>111.4</v>
      </c>
      <c r="I70" s="146"/>
      <c r="J70" s="103"/>
      <c r="K70" s="104" t="str">
        <f t="shared" si="1"/>
        <v/>
      </c>
      <c r="L70" s="139" t="str">
        <f t="shared" si="2"/>
        <v/>
      </c>
      <c r="M70" s="105" t="e">
        <f t="shared" si="3"/>
        <v>#VALUE!</v>
      </c>
      <c r="N70" s="201"/>
      <c r="O70" s="188"/>
    </row>
    <row r="71" spans="1:15" x14ac:dyDescent="0.25">
      <c r="A71" s="151"/>
      <c r="B71" s="154"/>
      <c r="C71" s="35">
        <v>66</v>
      </c>
      <c r="D71" s="8" t="s">
        <v>132</v>
      </c>
      <c r="E71" s="76" t="s">
        <v>681</v>
      </c>
      <c r="F71" s="82">
        <v>2</v>
      </c>
      <c r="G71" s="81">
        <v>50.515000000000001</v>
      </c>
      <c r="H71" s="64">
        <f t="shared" si="4"/>
        <v>101.03</v>
      </c>
      <c r="I71" s="146"/>
      <c r="J71" s="103"/>
      <c r="K71" s="104" t="str">
        <f t="shared" ref="K71:K112" si="5">IF(ISBLANK(J71),"",IF(AND(J71&gt;=0%,J71&lt;=70%),ROUND(J71,4),"ΜΗ ΑΠΟΔΕΚΤΟ"))</f>
        <v/>
      </c>
      <c r="L71" s="139" t="str">
        <f t="shared" ref="L71:L112" si="6">IF(ISBLANK(J71),"",G71-K71*G71)</f>
        <v/>
      </c>
      <c r="M71" s="105" t="e">
        <f t="shared" ref="M71:M112" si="7">F71*L71</f>
        <v>#VALUE!</v>
      </c>
      <c r="N71" s="201"/>
      <c r="O71" s="188"/>
    </row>
    <row r="72" spans="1:15" x14ac:dyDescent="0.25">
      <c r="A72" s="151"/>
      <c r="B72" s="154"/>
      <c r="C72" s="35">
        <v>67</v>
      </c>
      <c r="D72" s="8" t="s">
        <v>133</v>
      </c>
      <c r="E72" s="76" t="s">
        <v>681</v>
      </c>
      <c r="F72" s="82">
        <v>1</v>
      </c>
      <c r="G72" s="81">
        <v>60.337000000000003</v>
      </c>
      <c r="H72" s="64">
        <f t="shared" si="4"/>
        <v>60.337000000000003</v>
      </c>
      <c r="I72" s="146"/>
      <c r="J72" s="103"/>
      <c r="K72" s="104" t="str">
        <f t="shared" si="5"/>
        <v/>
      </c>
      <c r="L72" s="139" t="str">
        <f t="shared" si="6"/>
        <v/>
      </c>
      <c r="M72" s="105" t="e">
        <f t="shared" si="7"/>
        <v>#VALUE!</v>
      </c>
      <c r="N72" s="201"/>
      <c r="O72" s="188"/>
    </row>
    <row r="73" spans="1:15" x14ac:dyDescent="0.25">
      <c r="A73" s="151"/>
      <c r="B73" s="154"/>
      <c r="C73" s="35">
        <v>68</v>
      </c>
      <c r="D73" s="8" t="s">
        <v>134</v>
      </c>
      <c r="E73" s="76" t="s">
        <v>681</v>
      </c>
      <c r="F73" s="82">
        <v>2</v>
      </c>
      <c r="G73" s="81">
        <v>89.855000000000004</v>
      </c>
      <c r="H73" s="64">
        <f t="shared" si="4"/>
        <v>179.71</v>
      </c>
      <c r="I73" s="146"/>
      <c r="J73" s="103"/>
      <c r="K73" s="109" t="str">
        <f t="shared" si="5"/>
        <v/>
      </c>
      <c r="L73" s="142" t="str">
        <f t="shared" si="6"/>
        <v/>
      </c>
      <c r="M73" s="110" t="e">
        <f t="shared" si="7"/>
        <v>#VALUE!</v>
      </c>
      <c r="N73" s="201"/>
      <c r="O73" s="188"/>
    </row>
    <row r="74" spans="1:15" x14ac:dyDescent="0.25">
      <c r="A74" s="151"/>
      <c r="B74" s="154"/>
      <c r="C74" s="35">
        <v>69</v>
      </c>
      <c r="D74" s="8" t="s">
        <v>135</v>
      </c>
      <c r="E74" s="76" t="s">
        <v>681</v>
      </c>
      <c r="F74" s="82">
        <v>1</v>
      </c>
      <c r="G74" s="81">
        <v>153.44999999999999</v>
      </c>
      <c r="H74" s="64">
        <f t="shared" si="4"/>
        <v>153.44999999999999</v>
      </c>
      <c r="I74" s="146"/>
      <c r="J74" s="103"/>
      <c r="K74" s="109" t="str">
        <f t="shared" si="5"/>
        <v/>
      </c>
      <c r="L74" s="142" t="str">
        <f t="shared" si="6"/>
        <v/>
      </c>
      <c r="M74" s="110" t="e">
        <f t="shared" si="7"/>
        <v>#VALUE!</v>
      </c>
      <c r="N74" s="201"/>
      <c r="O74" s="188"/>
    </row>
    <row r="75" spans="1:15" x14ac:dyDescent="0.25">
      <c r="A75" s="151"/>
      <c r="B75" s="154"/>
      <c r="C75" s="35">
        <v>70</v>
      </c>
      <c r="D75" s="8" t="s">
        <v>136</v>
      </c>
      <c r="E75" s="76" t="s">
        <v>681</v>
      </c>
      <c r="F75" s="82">
        <v>3</v>
      </c>
      <c r="G75" s="81">
        <v>153.44999999999999</v>
      </c>
      <c r="H75" s="64">
        <f t="shared" si="4"/>
        <v>460.34999999999997</v>
      </c>
      <c r="I75" s="146"/>
      <c r="J75" s="103"/>
      <c r="K75" s="104" t="str">
        <f t="shared" si="5"/>
        <v/>
      </c>
      <c r="L75" s="139" t="str">
        <f t="shared" si="6"/>
        <v/>
      </c>
      <c r="M75" s="105" t="e">
        <f t="shared" si="7"/>
        <v>#VALUE!</v>
      </c>
      <c r="N75" s="201"/>
      <c r="O75" s="188"/>
    </row>
    <row r="76" spans="1:15" x14ac:dyDescent="0.25">
      <c r="A76" s="151"/>
      <c r="B76" s="154"/>
      <c r="C76" s="35">
        <v>71</v>
      </c>
      <c r="D76" s="8" t="s">
        <v>137</v>
      </c>
      <c r="E76" s="76" t="s">
        <v>681</v>
      </c>
      <c r="F76" s="82">
        <v>1</v>
      </c>
      <c r="G76" s="81">
        <v>165</v>
      </c>
      <c r="H76" s="64">
        <f t="shared" si="4"/>
        <v>165</v>
      </c>
      <c r="I76" s="146"/>
      <c r="J76" s="103"/>
      <c r="K76" s="104" t="str">
        <f t="shared" si="5"/>
        <v/>
      </c>
      <c r="L76" s="139" t="str">
        <f t="shared" si="6"/>
        <v/>
      </c>
      <c r="M76" s="105" t="e">
        <f t="shared" si="7"/>
        <v>#VALUE!</v>
      </c>
      <c r="N76" s="201"/>
      <c r="O76" s="188"/>
    </row>
    <row r="77" spans="1:15" x14ac:dyDescent="0.25">
      <c r="A77" s="151"/>
      <c r="B77" s="154"/>
      <c r="C77" s="35">
        <v>72</v>
      </c>
      <c r="D77" s="8" t="s">
        <v>138</v>
      </c>
      <c r="E77" s="76" t="s">
        <v>681</v>
      </c>
      <c r="F77" s="82">
        <v>2</v>
      </c>
      <c r="G77" s="81">
        <v>154.15</v>
      </c>
      <c r="H77" s="64">
        <f t="shared" si="4"/>
        <v>308.3</v>
      </c>
      <c r="I77" s="146"/>
      <c r="J77" s="103"/>
      <c r="K77" s="104" t="str">
        <f t="shared" si="5"/>
        <v/>
      </c>
      <c r="L77" s="139" t="str">
        <f t="shared" si="6"/>
        <v/>
      </c>
      <c r="M77" s="105" t="e">
        <f t="shared" si="7"/>
        <v>#VALUE!</v>
      </c>
      <c r="N77" s="201"/>
      <c r="O77" s="188"/>
    </row>
    <row r="78" spans="1:15" ht="15.75" thickBot="1" x14ac:dyDescent="0.3">
      <c r="A78" s="152"/>
      <c r="B78" s="155"/>
      <c r="C78" s="37">
        <v>73</v>
      </c>
      <c r="D78" s="39" t="s">
        <v>139</v>
      </c>
      <c r="E78" s="77" t="s">
        <v>681</v>
      </c>
      <c r="F78" s="83">
        <v>1</v>
      </c>
      <c r="G78" s="84">
        <v>220.928</v>
      </c>
      <c r="H78" s="72">
        <f t="shared" si="4"/>
        <v>220.928</v>
      </c>
      <c r="I78" s="147"/>
      <c r="J78" s="106"/>
      <c r="K78" s="107" t="str">
        <f t="shared" si="5"/>
        <v/>
      </c>
      <c r="L78" s="140" t="str">
        <f t="shared" si="6"/>
        <v/>
      </c>
      <c r="M78" s="108" t="e">
        <f t="shared" si="7"/>
        <v>#VALUE!</v>
      </c>
      <c r="N78" s="202"/>
      <c r="O78" s="189"/>
    </row>
    <row r="79" spans="1:15" x14ac:dyDescent="0.25">
      <c r="A79" s="150" t="s">
        <v>10</v>
      </c>
      <c r="B79" s="153">
        <v>9</v>
      </c>
      <c r="C79" s="36">
        <v>74</v>
      </c>
      <c r="D79" s="38" t="s">
        <v>140</v>
      </c>
      <c r="E79" s="75" t="s">
        <v>681</v>
      </c>
      <c r="F79" s="34">
        <v>5</v>
      </c>
      <c r="G79" s="73">
        <v>18.64</v>
      </c>
      <c r="H79" s="71">
        <f t="shared" si="4"/>
        <v>93.2</v>
      </c>
      <c r="I79" s="145">
        <f>SUM(H79:H94)</f>
        <v>1706.1499999999999</v>
      </c>
      <c r="J79" s="100"/>
      <c r="K79" s="109" t="str">
        <f t="shared" si="5"/>
        <v/>
      </c>
      <c r="L79" s="142" t="str">
        <f t="shared" si="6"/>
        <v/>
      </c>
      <c r="M79" s="110" t="e">
        <f t="shared" si="7"/>
        <v>#VALUE!</v>
      </c>
      <c r="N79" s="184" t="e">
        <f>SUM(M79:M94)</f>
        <v>#VALUE!</v>
      </c>
      <c r="O79" s="186" t="e">
        <f>(I79-N79)/I79</f>
        <v>#VALUE!</v>
      </c>
    </row>
    <row r="80" spans="1:15" x14ac:dyDescent="0.25">
      <c r="A80" s="151"/>
      <c r="B80" s="154"/>
      <c r="C80" s="35">
        <v>75</v>
      </c>
      <c r="D80" s="8" t="s">
        <v>141</v>
      </c>
      <c r="E80" s="76" t="s">
        <v>681</v>
      </c>
      <c r="F80" s="82">
        <v>15</v>
      </c>
      <c r="G80" s="81">
        <v>18.895</v>
      </c>
      <c r="H80" s="64">
        <f t="shared" si="4"/>
        <v>283.42500000000001</v>
      </c>
      <c r="I80" s="146"/>
      <c r="J80" s="103"/>
      <c r="K80" s="104" t="str">
        <f t="shared" si="5"/>
        <v/>
      </c>
      <c r="L80" s="139" t="str">
        <f t="shared" si="6"/>
        <v/>
      </c>
      <c r="M80" s="105" t="e">
        <f t="shared" si="7"/>
        <v>#VALUE!</v>
      </c>
      <c r="N80" s="184"/>
      <c r="O80" s="186"/>
    </row>
    <row r="81" spans="1:15" x14ac:dyDescent="0.25">
      <c r="A81" s="151"/>
      <c r="B81" s="154"/>
      <c r="C81" s="35">
        <v>76</v>
      </c>
      <c r="D81" s="8" t="s">
        <v>142</v>
      </c>
      <c r="E81" s="76" t="s">
        <v>681</v>
      </c>
      <c r="F81" s="82">
        <v>2</v>
      </c>
      <c r="G81" s="81">
        <v>53.64</v>
      </c>
      <c r="H81" s="64">
        <f t="shared" si="4"/>
        <v>107.28</v>
      </c>
      <c r="I81" s="146"/>
      <c r="J81" s="103"/>
      <c r="K81" s="104" t="str">
        <f t="shared" si="5"/>
        <v/>
      </c>
      <c r="L81" s="139" t="str">
        <f t="shared" si="6"/>
        <v/>
      </c>
      <c r="M81" s="105" t="e">
        <f t="shared" si="7"/>
        <v>#VALUE!</v>
      </c>
      <c r="N81" s="184"/>
      <c r="O81" s="186"/>
    </row>
    <row r="82" spans="1:15" x14ac:dyDescent="0.25">
      <c r="A82" s="151"/>
      <c r="B82" s="154"/>
      <c r="C82" s="35">
        <v>77</v>
      </c>
      <c r="D82" s="10" t="s">
        <v>143</v>
      </c>
      <c r="E82" s="76" t="s">
        <v>681</v>
      </c>
      <c r="F82" s="82">
        <v>2</v>
      </c>
      <c r="G82" s="81">
        <v>33.909999999999997</v>
      </c>
      <c r="H82" s="64">
        <f t="shared" si="4"/>
        <v>67.819999999999993</v>
      </c>
      <c r="I82" s="146"/>
      <c r="J82" s="103"/>
      <c r="K82" s="104" t="str">
        <f t="shared" si="5"/>
        <v/>
      </c>
      <c r="L82" s="139" t="str">
        <f t="shared" si="6"/>
        <v/>
      </c>
      <c r="M82" s="105" t="e">
        <f t="shared" si="7"/>
        <v>#VALUE!</v>
      </c>
      <c r="N82" s="184"/>
      <c r="O82" s="186"/>
    </row>
    <row r="83" spans="1:15" x14ac:dyDescent="0.25">
      <c r="A83" s="151"/>
      <c r="B83" s="154"/>
      <c r="C83" s="35">
        <v>78</v>
      </c>
      <c r="D83" s="10" t="s">
        <v>144</v>
      </c>
      <c r="E83" s="76" t="s">
        <v>681</v>
      </c>
      <c r="F83" s="82">
        <v>2</v>
      </c>
      <c r="G83" s="81">
        <v>48.325000000000003</v>
      </c>
      <c r="H83" s="64">
        <f t="shared" si="4"/>
        <v>96.65</v>
      </c>
      <c r="I83" s="146"/>
      <c r="J83" s="103"/>
      <c r="K83" s="104" t="str">
        <f t="shared" si="5"/>
        <v/>
      </c>
      <c r="L83" s="139" t="str">
        <f t="shared" si="6"/>
        <v/>
      </c>
      <c r="M83" s="105" t="e">
        <f t="shared" si="7"/>
        <v>#VALUE!</v>
      </c>
      <c r="N83" s="184"/>
      <c r="O83" s="186"/>
    </row>
    <row r="84" spans="1:15" x14ac:dyDescent="0.25">
      <c r="A84" s="151"/>
      <c r="B84" s="154"/>
      <c r="C84" s="35">
        <v>79</v>
      </c>
      <c r="D84" s="10" t="s">
        <v>145</v>
      </c>
      <c r="E84" s="76" t="s">
        <v>681</v>
      </c>
      <c r="F84" s="82">
        <v>5</v>
      </c>
      <c r="G84" s="81">
        <v>43.03</v>
      </c>
      <c r="H84" s="64">
        <f t="shared" si="4"/>
        <v>215.15</v>
      </c>
      <c r="I84" s="146"/>
      <c r="J84" s="103"/>
      <c r="K84" s="104" t="str">
        <f t="shared" si="5"/>
        <v/>
      </c>
      <c r="L84" s="139" t="str">
        <f t="shared" si="6"/>
        <v/>
      </c>
      <c r="M84" s="105" t="e">
        <f t="shared" si="7"/>
        <v>#VALUE!</v>
      </c>
      <c r="N84" s="184"/>
      <c r="O84" s="186"/>
    </row>
    <row r="85" spans="1:15" x14ac:dyDescent="0.25">
      <c r="A85" s="151"/>
      <c r="B85" s="154"/>
      <c r="C85" s="35">
        <v>80</v>
      </c>
      <c r="D85" s="8" t="s">
        <v>146</v>
      </c>
      <c r="E85" s="76" t="s">
        <v>681</v>
      </c>
      <c r="F85" s="82">
        <v>2</v>
      </c>
      <c r="G85" s="81">
        <v>121.625</v>
      </c>
      <c r="H85" s="64">
        <f t="shared" si="4"/>
        <v>243.25</v>
      </c>
      <c r="I85" s="146"/>
      <c r="J85" s="103"/>
      <c r="K85" s="109" t="str">
        <f t="shared" si="5"/>
        <v/>
      </c>
      <c r="L85" s="142" t="str">
        <f t="shared" si="6"/>
        <v/>
      </c>
      <c r="M85" s="110" t="e">
        <f t="shared" si="7"/>
        <v>#VALUE!</v>
      </c>
      <c r="N85" s="184"/>
      <c r="O85" s="186"/>
    </row>
    <row r="86" spans="1:15" x14ac:dyDescent="0.25">
      <c r="A86" s="151"/>
      <c r="B86" s="154"/>
      <c r="C86" s="35">
        <v>81</v>
      </c>
      <c r="D86" s="8" t="s">
        <v>147</v>
      </c>
      <c r="E86" s="76" t="s">
        <v>681</v>
      </c>
      <c r="F86" s="82">
        <v>1</v>
      </c>
      <c r="G86" s="81">
        <v>92.625</v>
      </c>
      <c r="H86" s="64">
        <f t="shared" si="4"/>
        <v>92.625</v>
      </c>
      <c r="I86" s="146"/>
      <c r="J86" s="103"/>
      <c r="K86" s="104" t="str">
        <f t="shared" si="5"/>
        <v/>
      </c>
      <c r="L86" s="139" t="str">
        <f t="shared" si="6"/>
        <v/>
      </c>
      <c r="M86" s="105" t="e">
        <f t="shared" si="7"/>
        <v>#VALUE!</v>
      </c>
      <c r="N86" s="184"/>
      <c r="O86" s="186"/>
    </row>
    <row r="87" spans="1:15" x14ac:dyDescent="0.25">
      <c r="A87" s="151"/>
      <c r="B87" s="154"/>
      <c r="C87" s="35">
        <v>82</v>
      </c>
      <c r="D87" s="8" t="s">
        <v>148</v>
      </c>
      <c r="E87" s="76" t="s">
        <v>681</v>
      </c>
      <c r="F87" s="82">
        <v>5</v>
      </c>
      <c r="G87" s="81">
        <v>8.0150000000000006</v>
      </c>
      <c r="H87" s="64">
        <f t="shared" si="4"/>
        <v>40.075000000000003</v>
      </c>
      <c r="I87" s="146"/>
      <c r="J87" s="103"/>
      <c r="K87" s="104" t="str">
        <f t="shared" si="5"/>
        <v/>
      </c>
      <c r="L87" s="139" t="str">
        <f t="shared" si="6"/>
        <v/>
      </c>
      <c r="M87" s="105" t="e">
        <f t="shared" si="7"/>
        <v>#VALUE!</v>
      </c>
      <c r="N87" s="184"/>
      <c r="O87" s="186"/>
    </row>
    <row r="88" spans="1:15" x14ac:dyDescent="0.25">
      <c r="A88" s="151"/>
      <c r="B88" s="154"/>
      <c r="C88" s="35">
        <v>83</v>
      </c>
      <c r="D88" s="8" t="s">
        <v>149</v>
      </c>
      <c r="E88" s="76" t="s">
        <v>681</v>
      </c>
      <c r="F88" s="82">
        <v>2</v>
      </c>
      <c r="G88" s="81">
        <v>11.005000000000001</v>
      </c>
      <c r="H88" s="64">
        <f t="shared" si="4"/>
        <v>22.01</v>
      </c>
      <c r="I88" s="146"/>
      <c r="J88" s="103"/>
      <c r="K88" s="104" t="str">
        <f t="shared" si="5"/>
        <v/>
      </c>
      <c r="L88" s="139" t="str">
        <f t="shared" si="6"/>
        <v/>
      </c>
      <c r="M88" s="105" t="e">
        <f t="shared" si="7"/>
        <v>#VALUE!</v>
      </c>
      <c r="N88" s="184"/>
      <c r="O88" s="186"/>
    </row>
    <row r="89" spans="1:15" x14ac:dyDescent="0.25">
      <c r="A89" s="151"/>
      <c r="B89" s="154"/>
      <c r="C89" s="35">
        <v>84</v>
      </c>
      <c r="D89" s="8" t="s">
        <v>150</v>
      </c>
      <c r="E89" s="76" t="s">
        <v>681</v>
      </c>
      <c r="F89" s="82">
        <v>6</v>
      </c>
      <c r="G89" s="81">
        <v>7</v>
      </c>
      <c r="H89" s="64">
        <f t="shared" si="4"/>
        <v>42</v>
      </c>
      <c r="I89" s="146"/>
      <c r="J89" s="103"/>
      <c r="K89" s="104" t="str">
        <f t="shared" si="5"/>
        <v/>
      </c>
      <c r="L89" s="139" t="str">
        <f t="shared" si="6"/>
        <v/>
      </c>
      <c r="M89" s="105" t="e">
        <f t="shared" si="7"/>
        <v>#VALUE!</v>
      </c>
      <c r="N89" s="184"/>
      <c r="O89" s="186"/>
    </row>
    <row r="90" spans="1:15" x14ac:dyDescent="0.25">
      <c r="A90" s="151"/>
      <c r="B90" s="154"/>
      <c r="C90" s="35">
        <v>85</v>
      </c>
      <c r="D90" s="8" t="s">
        <v>151</v>
      </c>
      <c r="E90" s="76" t="s">
        <v>681</v>
      </c>
      <c r="F90" s="82">
        <v>10</v>
      </c>
      <c r="G90" s="81">
        <v>6.5449999999999999</v>
      </c>
      <c r="H90" s="64">
        <f t="shared" si="4"/>
        <v>65.45</v>
      </c>
      <c r="I90" s="146"/>
      <c r="J90" s="103"/>
      <c r="K90" s="109" t="str">
        <f t="shared" si="5"/>
        <v/>
      </c>
      <c r="L90" s="142" t="str">
        <f t="shared" si="6"/>
        <v/>
      </c>
      <c r="M90" s="110" t="e">
        <f t="shared" si="7"/>
        <v>#VALUE!</v>
      </c>
      <c r="N90" s="184"/>
      <c r="O90" s="186"/>
    </row>
    <row r="91" spans="1:15" x14ac:dyDescent="0.25">
      <c r="A91" s="151"/>
      <c r="B91" s="154"/>
      <c r="C91" s="35">
        <v>86</v>
      </c>
      <c r="D91" s="8" t="s">
        <v>152</v>
      </c>
      <c r="E91" s="76" t="s">
        <v>681</v>
      </c>
      <c r="F91" s="82">
        <v>5</v>
      </c>
      <c r="G91" s="81">
        <v>14.265000000000001</v>
      </c>
      <c r="H91" s="64">
        <f t="shared" si="4"/>
        <v>71.325000000000003</v>
      </c>
      <c r="I91" s="146"/>
      <c r="J91" s="103"/>
      <c r="K91" s="104" t="str">
        <f t="shared" si="5"/>
        <v/>
      </c>
      <c r="L91" s="139" t="str">
        <f t="shared" si="6"/>
        <v/>
      </c>
      <c r="M91" s="105" t="e">
        <f t="shared" si="7"/>
        <v>#VALUE!</v>
      </c>
      <c r="N91" s="184"/>
      <c r="O91" s="186"/>
    </row>
    <row r="92" spans="1:15" x14ac:dyDescent="0.25">
      <c r="A92" s="151"/>
      <c r="B92" s="154"/>
      <c r="C92" s="35">
        <v>87</v>
      </c>
      <c r="D92" s="8" t="s">
        <v>153</v>
      </c>
      <c r="E92" s="76" t="s">
        <v>681</v>
      </c>
      <c r="F92" s="82">
        <v>6</v>
      </c>
      <c r="G92" s="81">
        <v>15.765000000000001</v>
      </c>
      <c r="H92" s="64">
        <f t="shared" si="4"/>
        <v>94.59</v>
      </c>
      <c r="I92" s="146"/>
      <c r="J92" s="103"/>
      <c r="K92" s="104" t="str">
        <f t="shared" si="5"/>
        <v/>
      </c>
      <c r="L92" s="139" t="str">
        <f t="shared" si="6"/>
        <v/>
      </c>
      <c r="M92" s="105" t="e">
        <f t="shared" si="7"/>
        <v>#VALUE!</v>
      </c>
      <c r="N92" s="184"/>
      <c r="O92" s="186"/>
    </row>
    <row r="93" spans="1:15" x14ac:dyDescent="0.25">
      <c r="A93" s="151"/>
      <c r="B93" s="154"/>
      <c r="C93" s="35">
        <v>88</v>
      </c>
      <c r="D93" s="8" t="s">
        <v>154</v>
      </c>
      <c r="E93" s="76" t="s">
        <v>681</v>
      </c>
      <c r="F93" s="82">
        <v>3</v>
      </c>
      <c r="G93" s="81">
        <v>12.85</v>
      </c>
      <c r="H93" s="64">
        <f t="shared" si="4"/>
        <v>38.549999999999997</v>
      </c>
      <c r="I93" s="146"/>
      <c r="J93" s="103"/>
      <c r="K93" s="104" t="str">
        <f t="shared" si="5"/>
        <v/>
      </c>
      <c r="L93" s="139" t="str">
        <f t="shared" si="6"/>
        <v/>
      </c>
      <c r="M93" s="105" t="e">
        <f t="shared" si="7"/>
        <v>#VALUE!</v>
      </c>
      <c r="N93" s="184"/>
      <c r="O93" s="186"/>
    </row>
    <row r="94" spans="1:15" ht="15.75" thickBot="1" x14ac:dyDescent="0.3">
      <c r="A94" s="152"/>
      <c r="B94" s="155"/>
      <c r="C94" s="37">
        <v>89</v>
      </c>
      <c r="D94" s="39" t="s">
        <v>155</v>
      </c>
      <c r="E94" s="77" t="s">
        <v>681</v>
      </c>
      <c r="F94" s="83">
        <v>10</v>
      </c>
      <c r="G94" s="84">
        <v>13.274999999999999</v>
      </c>
      <c r="H94" s="72">
        <f t="shared" si="4"/>
        <v>132.75</v>
      </c>
      <c r="I94" s="147"/>
      <c r="J94" s="106"/>
      <c r="K94" s="107" t="str">
        <f t="shared" si="5"/>
        <v/>
      </c>
      <c r="L94" s="140" t="str">
        <f t="shared" si="6"/>
        <v/>
      </c>
      <c r="M94" s="108" t="e">
        <f t="shared" si="7"/>
        <v>#VALUE!</v>
      </c>
      <c r="N94" s="184"/>
      <c r="O94" s="186"/>
    </row>
    <row r="95" spans="1:15" x14ac:dyDescent="0.25">
      <c r="A95" s="150" t="s">
        <v>11</v>
      </c>
      <c r="B95" s="153">
        <v>10</v>
      </c>
      <c r="C95" s="36">
        <v>90</v>
      </c>
      <c r="D95" s="38" t="s">
        <v>156</v>
      </c>
      <c r="E95" s="75" t="s">
        <v>681</v>
      </c>
      <c r="F95" s="34">
        <v>1</v>
      </c>
      <c r="G95" s="73">
        <v>0.35500000000000004</v>
      </c>
      <c r="H95" s="71">
        <f t="shared" si="4"/>
        <v>0.35500000000000004</v>
      </c>
      <c r="I95" s="145">
        <f>SUM(H95:H101)</f>
        <v>88.02000000000001</v>
      </c>
      <c r="J95" s="100"/>
      <c r="K95" s="109" t="str">
        <f t="shared" si="5"/>
        <v/>
      </c>
      <c r="L95" s="142" t="str">
        <f t="shared" si="6"/>
        <v/>
      </c>
      <c r="M95" s="110" t="e">
        <f t="shared" si="7"/>
        <v>#VALUE!</v>
      </c>
      <c r="N95" s="184" t="e">
        <f>SUM(M95:M101)</f>
        <v>#VALUE!</v>
      </c>
      <c r="O95" s="186" t="e">
        <f>(I95-N95)/I95</f>
        <v>#VALUE!</v>
      </c>
    </row>
    <row r="96" spans="1:15" x14ac:dyDescent="0.25">
      <c r="A96" s="151"/>
      <c r="B96" s="154"/>
      <c r="C96" s="35">
        <v>91</v>
      </c>
      <c r="D96" s="8" t="s">
        <v>157</v>
      </c>
      <c r="E96" s="76" t="s">
        <v>681</v>
      </c>
      <c r="F96" s="82">
        <v>30</v>
      </c>
      <c r="G96" s="81">
        <v>0.46</v>
      </c>
      <c r="H96" s="64">
        <f t="shared" si="4"/>
        <v>13.8</v>
      </c>
      <c r="I96" s="146"/>
      <c r="J96" s="103"/>
      <c r="K96" s="104" t="str">
        <f t="shared" si="5"/>
        <v/>
      </c>
      <c r="L96" s="139" t="str">
        <f t="shared" si="6"/>
        <v/>
      </c>
      <c r="M96" s="105" t="e">
        <f t="shared" si="7"/>
        <v>#VALUE!</v>
      </c>
      <c r="N96" s="184"/>
      <c r="O96" s="186"/>
    </row>
    <row r="97" spans="1:15" x14ac:dyDescent="0.25">
      <c r="A97" s="151"/>
      <c r="B97" s="154"/>
      <c r="C97" s="35">
        <v>92</v>
      </c>
      <c r="D97" s="10" t="s">
        <v>158</v>
      </c>
      <c r="E97" s="76" t="s">
        <v>681</v>
      </c>
      <c r="F97" s="82">
        <v>20</v>
      </c>
      <c r="G97" s="81">
        <v>1.1950000000000001</v>
      </c>
      <c r="H97" s="64">
        <f t="shared" si="4"/>
        <v>23.900000000000002</v>
      </c>
      <c r="I97" s="146"/>
      <c r="J97" s="103"/>
      <c r="K97" s="104" t="str">
        <f t="shared" si="5"/>
        <v/>
      </c>
      <c r="L97" s="139" t="str">
        <f t="shared" si="6"/>
        <v/>
      </c>
      <c r="M97" s="105" t="e">
        <f t="shared" si="7"/>
        <v>#VALUE!</v>
      </c>
      <c r="N97" s="184"/>
      <c r="O97" s="186"/>
    </row>
    <row r="98" spans="1:15" x14ac:dyDescent="0.25">
      <c r="A98" s="151"/>
      <c r="B98" s="154"/>
      <c r="C98" s="35">
        <v>93</v>
      </c>
      <c r="D98" s="9" t="s">
        <v>159</v>
      </c>
      <c r="E98" s="76" t="s">
        <v>681</v>
      </c>
      <c r="F98" s="82">
        <v>20</v>
      </c>
      <c r="G98" s="81">
        <v>1.02</v>
      </c>
      <c r="H98" s="64">
        <f t="shared" si="4"/>
        <v>20.399999999999999</v>
      </c>
      <c r="I98" s="146"/>
      <c r="J98" s="103"/>
      <c r="K98" s="109" t="str">
        <f t="shared" si="5"/>
        <v/>
      </c>
      <c r="L98" s="142" t="str">
        <f t="shared" si="6"/>
        <v/>
      </c>
      <c r="M98" s="110" t="e">
        <f t="shared" si="7"/>
        <v>#VALUE!</v>
      </c>
      <c r="N98" s="184"/>
      <c r="O98" s="186"/>
    </row>
    <row r="99" spans="1:15" x14ac:dyDescent="0.25">
      <c r="A99" s="151"/>
      <c r="B99" s="154"/>
      <c r="C99" s="35">
        <v>94</v>
      </c>
      <c r="D99" s="8" t="s">
        <v>160</v>
      </c>
      <c r="E99" s="76" t="s">
        <v>681</v>
      </c>
      <c r="F99" s="82">
        <v>1</v>
      </c>
      <c r="G99" s="81">
        <v>2.5049999999999999</v>
      </c>
      <c r="H99" s="64">
        <f t="shared" si="4"/>
        <v>2.5049999999999999</v>
      </c>
      <c r="I99" s="146"/>
      <c r="J99" s="103"/>
      <c r="K99" s="104" t="str">
        <f t="shared" si="5"/>
        <v/>
      </c>
      <c r="L99" s="139" t="str">
        <f t="shared" si="6"/>
        <v/>
      </c>
      <c r="M99" s="105" t="e">
        <f t="shared" si="7"/>
        <v>#VALUE!</v>
      </c>
      <c r="N99" s="184"/>
      <c r="O99" s="186"/>
    </row>
    <row r="100" spans="1:15" x14ac:dyDescent="0.25">
      <c r="A100" s="151"/>
      <c r="B100" s="154"/>
      <c r="C100" s="35">
        <v>95</v>
      </c>
      <c r="D100" s="8" t="s">
        <v>161</v>
      </c>
      <c r="E100" s="76" t="s">
        <v>681</v>
      </c>
      <c r="F100" s="82">
        <v>3</v>
      </c>
      <c r="G100" s="81">
        <v>5.72</v>
      </c>
      <c r="H100" s="64">
        <f t="shared" si="4"/>
        <v>17.16</v>
      </c>
      <c r="I100" s="146"/>
      <c r="J100" s="103"/>
      <c r="K100" s="104" t="str">
        <f t="shared" si="5"/>
        <v/>
      </c>
      <c r="L100" s="139" t="str">
        <f t="shared" si="6"/>
        <v/>
      </c>
      <c r="M100" s="105" t="e">
        <f t="shared" si="7"/>
        <v>#VALUE!</v>
      </c>
      <c r="N100" s="184"/>
      <c r="O100" s="186"/>
    </row>
    <row r="101" spans="1:15" ht="15.75" thickBot="1" x14ac:dyDescent="0.3">
      <c r="A101" s="152"/>
      <c r="B101" s="155"/>
      <c r="C101" s="37">
        <v>96</v>
      </c>
      <c r="D101" s="39" t="s">
        <v>162</v>
      </c>
      <c r="E101" s="77" t="s">
        <v>681</v>
      </c>
      <c r="F101" s="83">
        <v>20</v>
      </c>
      <c r="G101" s="84">
        <v>0.495</v>
      </c>
      <c r="H101" s="72">
        <f t="shared" si="4"/>
        <v>9.9</v>
      </c>
      <c r="I101" s="147"/>
      <c r="J101" s="106"/>
      <c r="K101" s="107" t="str">
        <f t="shared" si="5"/>
        <v/>
      </c>
      <c r="L101" s="140" t="str">
        <f t="shared" si="6"/>
        <v/>
      </c>
      <c r="M101" s="108" t="e">
        <f t="shared" si="7"/>
        <v>#VALUE!</v>
      </c>
      <c r="N101" s="184"/>
      <c r="O101" s="186"/>
    </row>
    <row r="102" spans="1:15" x14ac:dyDescent="0.25">
      <c r="A102" s="150" t="s">
        <v>12</v>
      </c>
      <c r="B102" s="153">
        <v>11</v>
      </c>
      <c r="C102" s="36">
        <v>97</v>
      </c>
      <c r="D102" s="38" t="s">
        <v>163</v>
      </c>
      <c r="E102" s="75" t="s">
        <v>681</v>
      </c>
      <c r="F102" s="34">
        <v>1</v>
      </c>
      <c r="G102" s="73">
        <v>0.65</v>
      </c>
      <c r="H102" s="71">
        <f t="shared" si="4"/>
        <v>0.65</v>
      </c>
      <c r="I102" s="145">
        <f>SUM(H102:H108)</f>
        <v>85.664999999999992</v>
      </c>
      <c r="J102" s="100"/>
      <c r="K102" s="109" t="str">
        <f t="shared" si="5"/>
        <v/>
      </c>
      <c r="L102" s="142" t="str">
        <f t="shared" si="6"/>
        <v/>
      </c>
      <c r="M102" s="110" t="e">
        <f t="shared" si="7"/>
        <v>#VALUE!</v>
      </c>
      <c r="N102" s="184" t="e">
        <f>SUM(M102:M108)</f>
        <v>#VALUE!</v>
      </c>
      <c r="O102" s="186" t="e">
        <f>(I102-N102)/I102</f>
        <v>#VALUE!</v>
      </c>
    </row>
    <row r="103" spans="1:15" x14ac:dyDescent="0.25">
      <c r="A103" s="151"/>
      <c r="B103" s="154"/>
      <c r="C103" s="35">
        <v>98</v>
      </c>
      <c r="D103" s="8" t="s">
        <v>164</v>
      </c>
      <c r="E103" s="76" t="s">
        <v>681</v>
      </c>
      <c r="F103" s="82">
        <v>3</v>
      </c>
      <c r="G103" s="81">
        <v>1.81</v>
      </c>
      <c r="H103" s="64">
        <f t="shared" si="4"/>
        <v>5.43</v>
      </c>
      <c r="I103" s="146"/>
      <c r="J103" s="103"/>
      <c r="K103" s="104" t="str">
        <f t="shared" si="5"/>
        <v/>
      </c>
      <c r="L103" s="139" t="str">
        <f t="shared" si="6"/>
        <v/>
      </c>
      <c r="M103" s="105" t="e">
        <f t="shared" si="7"/>
        <v>#VALUE!</v>
      </c>
      <c r="N103" s="184"/>
      <c r="O103" s="186"/>
    </row>
    <row r="104" spans="1:15" x14ac:dyDescent="0.25">
      <c r="A104" s="151"/>
      <c r="B104" s="154"/>
      <c r="C104" s="35">
        <v>99</v>
      </c>
      <c r="D104" s="8" t="s">
        <v>165</v>
      </c>
      <c r="E104" s="76" t="s">
        <v>681</v>
      </c>
      <c r="F104" s="82">
        <v>4</v>
      </c>
      <c r="G104" s="81">
        <v>1.085</v>
      </c>
      <c r="H104" s="64">
        <f t="shared" si="4"/>
        <v>4.34</v>
      </c>
      <c r="I104" s="146"/>
      <c r="J104" s="103"/>
      <c r="K104" s="104" t="str">
        <f t="shared" si="5"/>
        <v/>
      </c>
      <c r="L104" s="139" t="str">
        <f t="shared" si="6"/>
        <v/>
      </c>
      <c r="M104" s="105" t="e">
        <f t="shared" si="7"/>
        <v>#VALUE!</v>
      </c>
      <c r="N104" s="184"/>
      <c r="O104" s="186"/>
    </row>
    <row r="105" spans="1:15" x14ac:dyDescent="0.25">
      <c r="A105" s="151"/>
      <c r="B105" s="154"/>
      <c r="C105" s="35">
        <v>100</v>
      </c>
      <c r="D105" s="10" t="s">
        <v>166</v>
      </c>
      <c r="E105" s="76" t="s">
        <v>681</v>
      </c>
      <c r="F105" s="82">
        <v>7</v>
      </c>
      <c r="G105" s="81">
        <v>2.145</v>
      </c>
      <c r="H105" s="64">
        <f t="shared" si="4"/>
        <v>15.015000000000001</v>
      </c>
      <c r="I105" s="146"/>
      <c r="J105" s="103"/>
      <c r="K105" s="104" t="str">
        <f t="shared" si="5"/>
        <v/>
      </c>
      <c r="L105" s="139" t="str">
        <f t="shared" si="6"/>
        <v/>
      </c>
      <c r="M105" s="105" t="e">
        <f t="shared" si="7"/>
        <v>#VALUE!</v>
      </c>
      <c r="N105" s="184"/>
      <c r="O105" s="186"/>
    </row>
    <row r="106" spans="1:15" x14ac:dyDescent="0.25">
      <c r="A106" s="151"/>
      <c r="B106" s="154"/>
      <c r="C106" s="35">
        <v>101</v>
      </c>
      <c r="D106" s="8" t="s">
        <v>167</v>
      </c>
      <c r="E106" s="76" t="s">
        <v>681</v>
      </c>
      <c r="F106" s="82">
        <v>8</v>
      </c>
      <c r="G106" s="81">
        <v>5.54</v>
      </c>
      <c r="H106" s="64">
        <f t="shared" si="4"/>
        <v>44.32</v>
      </c>
      <c r="I106" s="146"/>
      <c r="J106" s="103"/>
      <c r="K106" s="109" t="str">
        <f t="shared" si="5"/>
        <v/>
      </c>
      <c r="L106" s="142" t="str">
        <f t="shared" si="6"/>
        <v/>
      </c>
      <c r="M106" s="110" t="e">
        <f t="shared" si="7"/>
        <v>#VALUE!</v>
      </c>
      <c r="N106" s="184"/>
      <c r="O106" s="186"/>
    </row>
    <row r="107" spans="1:15" x14ac:dyDescent="0.25">
      <c r="A107" s="151"/>
      <c r="B107" s="154"/>
      <c r="C107" s="35">
        <v>102</v>
      </c>
      <c r="D107" s="8" t="s">
        <v>168</v>
      </c>
      <c r="E107" s="76" t="s">
        <v>681</v>
      </c>
      <c r="F107" s="82">
        <v>1</v>
      </c>
      <c r="G107" s="81">
        <v>14.07</v>
      </c>
      <c r="H107" s="64">
        <f t="shared" si="4"/>
        <v>14.07</v>
      </c>
      <c r="I107" s="146"/>
      <c r="J107" s="103"/>
      <c r="K107" s="104" t="str">
        <f t="shared" si="5"/>
        <v/>
      </c>
      <c r="L107" s="139" t="str">
        <f t="shared" si="6"/>
        <v/>
      </c>
      <c r="M107" s="105" t="e">
        <f t="shared" si="7"/>
        <v>#VALUE!</v>
      </c>
      <c r="N107" s="184"/>
      <c r="O107" s="186"/>
    </row>
    <row r="108" spans="1:15" ht="15.75" thickBot="1" x14ac:dyDescent="0.3">
      <c r="A108" s="152"/>
      <c r="B108" s="155"/>
      <c r="C108" s="37">
        <v>103</v>
      </c>
      <c r="D108" s="39" t="s">
        <v>169</v>
      </c>
      <c r="E108" s="77" t="s">
        <v>681</v>
      </c>
      <c r="F108" s="83">
        <v>4</v>
      </c>
      <c r="G108" s="84">
        <v>0.45999999999999996</v>
      </c>
      <c r="H108" s="72">
        <f t="shared" si="4"/>
        <v>1.8399999999999999</v>
      </c>
      <c r="I108" s="147"/>
      <c r="J108" s="106"/>
      <c r="K108" s="107" t="str">
        <f t="shared" si="5"/>
        <v/>
      </c>
      <c r="L108" s="140" t="str">
        <f t="shared" si="6"/>
        <v/>
      </c>
      <c r="M108" s="108" t="e">
        <f t="shared" si="7"/>
        <v>#VALUE!</v>
      </c>
      <c r="N108" s="184"/>
      <c r="O108" s="186"/>
    </row>
    <row r="109" spans="1:15" x14ac:dyDescent="0.25">
      <c r="A109" s="162" t="s">
        <v>741</v>
      </c>
      <c r="B109" s="164"/>
      <c r="C109" s="36">
        <v>107</v>
      </c>
      <c r="D109" s="27" t="s">
        <v>698</v>
      </c>
      <c r="E109" s="75" t="s">
        <v>681</v>
      </c>
      <c r="F109" s="34">
        <v>2</v>
      </c>
      <c r="G109" s="73">
        <v>80.73</v>
      </c>
      <c r="H109" s="71">
        <f t="shared" si="4"/>
        <v>161.46</v>
      </c>
      <c r="I109" s="145">
        <f>SUM(H109:H110)</f>
        <v>242</v>
      </c>
      <c r="J109" s="100"/>
      <c r="K109" s="101" t="str">
        <f t="shared" si="5"/>
        <v/>
      </c>
      <c r="L109" s="138" t="str">
        <f t="shared" si="6"/>
        <v/>
      </c>
      <c r="M109" s="102" t="e">
        <f t="shared" si="7"/>
        <v>#VALUE!</v>
      </c>
      <c r="N109" s="200" t="e">
        <f>SUM(M109:M110)</f>
        <v>#VALUE!</v>
      </c>
      <c r="O109" s="187" t="e">
        <f>(I109-N109)/I109</f>
        <v>#VALUE!</v>
      </c>
    </row>
    <row r="110" spans="1:15" ht="15.75" thickBot="1" x14ac:dyDescent="0.3">
      <c r="A110" s="163"/>
      <c r="B110" s="165"/>
      <c r="C110" s="37">
        <v>108</v>
      </c>
      <c r="D110" s="29" t="s">
        <v>699</v>
      </c>
      <c r="E110" s="77" t="s">
        <v>681</v>
      </c>
      <c r="F110" s="83">
        <v>2</v>
      </c>
      <c r="G110" s="84">
        <v>40.270000000000003</v>
      </c>
      <c r="H110" s="72">
        <f t="shared" si="4"/>
        <v>80.540000000000006</v>
      </c>
      <c r="I110" s="147"/>
      <c r="J110" s="106"/>
      <c r="K110" s="107" t="str">
        <f t="shared" si="5"/>
        <v/>
      </c>
      <c r="L110" s="140" t="str">
        <f t="shared" si="6"/>
        <v/>
      </c>
      <c r="M110" s="108" t="e">
        <f t="shared" si="7"/>
        <v>#VALUE!</v>
      </c>
      <c r="N110" s="203"/>
      <c r="O110" s="204"/>
    </row>
    <row r="111" spans="1:15" x14ac:dyDescent="0.25">
      <c r="A111" s="150" t="s">
        <v>13</v>
      </c>
      <c r="B111" s="150">
        <v>12</v>
      </c>
      <c r="C111" s="36">
        <v>109</v>
      </c>
      <c r="D111" s="38" t="s">
        <v>170</v>
      </c>
      <c r="E111" s="75" t="s">
        <v>682</v>
      </c>
      <c r="F111" s="34">
        <v>1</v>
      </c>
      <c r="G111" s="73">
        <v>38.6</v>
      </c>
      <c r="H111" s="71">
        <f t="shared" si="4"/>
        <v>38.6</v>
      </c>
      <c r="I111" s="145">
        <f>SUM(H111:H112)</f>
        <v>218.6</v>
      </c>
      <c r="J111" s="100"/>
      <c r="K111" s="109" t="str">
        <f t="shared" si="5"/>
        <v/>
      </c>
      <c r="L111" s="142" t="str">
        <f t="shared" si="6"/>
        <v/>
      </c>
      <c r="M111" s="110" t="e">
        <f t="shared" si="7"/>
        <v>#VALUE!</v>
      </c>
      <c r="N111" s="201" t="e">
        <f>SUM(M111:M112)</f>
        <v>#VALUE!</v>
      </c>
      <c r="O111" s="188" t="e">
        <f>(I111-N111)/I111</f>
        <v>#VALUE!</v>
      </c>
    </row>
    <row r="112" spans="1:15" ht="15.75" thickBot="1" x14ac:dyDescent="0.3">
      <c r="A112" s="152"/>
      <c r="B112" s="152"/>
      <c r="C112" s="37">
        <v>110</v>
      </c>
      <c r="D112" s="39" t="s">
        <v>171</v>
      </c>
      <c r="E112" s="77" t="s">
        <v>682</v>
      </c>
      <c r="F112" s="83">
        <v>4</v>
      </c>
      <c r="G112" s="84">
        <v>45</v>
      </c>
      <c r="H112" s="72">
        <f t="shared" si="4"/>
        <v>180</v>
      </c>
      <c r="I112" s="147"/>
      <c r="J112" s="106"/>
      <c r="K112" s="107" t="str">
        <f t="shared" si="5"/>
        <v/>
      </c>
      <c r="L112" s="140" t="str">
        <f t="shared" si="6"/>
        <v/>
      </c>
      <c r="M112" s="108" t="e">
        <f t="shared" si="7"/>
        <v>#VALUE!</v>
      </c>
      <c r="N112" s="202"/>
      <c r="O112" s="189"/>
    </row>
    <row r="113" spans="1:15" x14ac:dyDescent="0.25">
      <c r="A113" s="150" t="s">
        <v>14</v>
      </c>
      <c r="B113" s="150">
        <v>13</v>
      </c>
      <c r="C113" s="36">
        <v>111</v>
      </c>
      <c r="D113" s="46" t="s">
        <v>172</v>
      </c>
      <c r="E113" s="75" t="s">
        <v>682</v>
      </c>
      <c r="F113" s="34">
        <v>7</v>
      </c>
      <c r="G113" s="73">
        <v>80</v>
      </c>
      <c r="H113" s="71">
        <f t="shared" si="4"/>
        <v>560</v>
      </c>
      <c r="I113" s="145">
        <f>SUM(H113:H122)</f>
        <v>4338.57</v>
      </c>
      <c r="J113" s="100"/>
      <c r="K113" s="101" t="str">
        <f t="shared" ref="K113:K176" si="8">IF(ISBLANK(J113),"",IF(AND(J113&gt;=0%,J113&lt;=70%),ROUND(J113,4),"ΜΗ ΑΠΟΔΕΚΤΟ"))</f>
        <v/>
      </c>
      <c r="L113" s="138" t="str">
        <f t="shared" ref="L113:L176" si="9">IF(ISBLANK(J113),"",G113-K113*G113)</f>
        <v/>
      </c>
      <c r="M113" s="102" t="e">
        <f t="shared" ref="M113:M176" si="10">F113*L113</f>
        <v>#VALUE!</v>
      </c>
      <c r="N113" s="184" t="e">
        <f>SUM(M113:M122)</f>
        <v>#VALUE!</v>
      </c>
      <c r="O113" s="186" t="e">
        <f>(I113-N113)/I113</f>
        <v>#VALUE!</v>
      </c>
    </row>
    <row r="114" spans="1:15" x14ac:dyDescent="0.25">
      <c r="A114" s="151"/>
      <c r="B114" s="151"/>
      <c r="C114" s="35">
        <v>112</v>
      </c>
      <c r="D114" s="8" t="s">
        <v>173</v>
      </c>
      <c r="E114" s="76" t="s">
        <v>682</v>
      </c>
      <c r="F114" s="82">
        <v>7</v>
      </c>
      <c r="G114" s="81">
        <v>95.78</v>
      </c>
      <c r="H114" s="64">
        <f t="shared" si="4"/>
        <v>670.46</v>
      </c>
      <c r="I114" s="146"/>
      <c r="J114" s="103"/>
      <c r="K114" s="104" t="str">
        <f t="shared" si="8"/>
        <v/>
      </c>
      <c r="L114" s="139" t="str">
        <f t="shared" si="9"/>
        <v/>
      </c>
      <c r="M114" s="105" t="e">
        <f t="shared" si="10"/>
        <v>#VALUE!</v>
      </c>
      <c r="N114" s="184"/>
      <c r="O114" s="186"/>
    </row>
    <row r="115" spans="1:15" x14ac:dyDescent="0.25">
      <c r="A115" s="151"/>
      <c r="B115" s="151"/>
      <c r="C115" s="35">
        <v>113</v>
      </c>
      <c r="D115" s="8" t="s">
        <v>174</v>
      </c>
      <c r="E115" s="76" t="s">
        <v>682</v>
      </c>
      <c r="F115" s="82">
        <v>5</v>
      </c>
      <c r="G115" s="81">
        <v>114.00999999999999</v>
      </c>
      <c r="H115" s="64">
        <f t="shared" si="4"/>
        <v>570.04999999999995</v>
      </c>
      <c r="I115" s="146"/>
      <c r="J115" s="103"/>
      <c r="K115" s="104" t="str">
        <f t="shared" si="8"/>
        <v/>
      </c>
      <c r="L115" s="139" t="str">
        <f t="shared" si="9"/>
        <v/>
      </c>
      <c r="M115" s="105" t="e">
        <f t="shared" si="10"/>
        <v>#VALUE!</v>
      </c>
      <c r="N115" s="184"/>
      <c r="O115" s="186"/>
    </row>
    <row r="116" spans="1:15" x14ac:dyDescent="0.25">
      <c r="A116" s="151"/>
      <c r="B116" s="151"/>
      <c r="C116" s="35">
        <v>114</v>
      </c>
      <c r="D116" s="8" t="s">
        <v>175</v>
      </c>
      <c r="E116" s="76" t="s">
        <v>682</v>
      </c>
      <c r="F116" s="82">
        <v>2</v>
      </c>
      <c r="G116" s="81">
        <v>111.00999999999999</v>
      </c>
      <c r="H116" s="64">
        <f t="shared" si="4"/>
        <v>222.01999999999998</v>
      </c>
      <c r="I116" s="146"/>
      <c r="J116" s="103"/>
      <c r="K116" s="104" t="str">
        <f t="shared" si="8"/>
        <v/>
      </c>
      <c r="L116" s="139" t="str">
        <f t="shared" si="9"/>
        <v/>
      </c>
      <c r="M116" s="105" t="e">
        <f t="shared" si="10"/>
        <v>#VALUE!</v>
      </c>
      <c r="N116" s="184"/>
      <c r="O116" s="186"/>
    </row>
    <row r="117" spans="1:15" x14ac:dyDescent="0.25">
      <c r="A117" s="151"/>
      <c r="B117" s="151"/>
      <c r="C117" s="35">
        <v>115</v>
      </c>
      <c r="D117" s="8" t="s">
        <v>176</v>
      </c>
      <c r="E117" s="76" t="s">
        <v>681</v>
      </c>
      <c r="F117" s="82">
        <v>3</v>
      </c>
      <c r="G117" s="81">
        <v>139</v>
      </c>
      <c r="H117" s="64">
        <f t="shared" si="4"/>
        <v>417</v>
      </c>
      <c r="I117" s="146"/>
      <c r="J117" s="103"/>
      <c r="K117" s="104" t="str">
        <f t="shared" si="8"/>
        <v/>
      </c>
      <c r="L117" s="139" t="str">
        <f t="shared" si="9"/>
        <v/>
      </c>
      <c r="M117" s="105" t="e">
        <f t="shared" si="10"/>
        <v>#VALUE!</v>
      </c>
      <c r="N117" s="184"/>
      <c r="O117" s="186"/>
    </row>
    <row r="118" spans="1:15" x14ac:dyDescent="0.25">
      <c r="A118" s="151"/>
      <c r="B118" s="151"/>
      <c r="C118" s="35">
        <v>116</v>
      </c>
      <c r="D118" s="8" t="s">
        <v>177</v>
      </c>
      <c r="E118" s="76" t="s">
        <v>681</v>
      </c>
      <c r="F118" s="82">
        <v>1</v>
      </c>
      <c r="G118" s="81">
        <v>169.04</v>
      </c>
      <c r="H118" s="64">
        <f t="shared" si="4"/>
        <v>169.04</v>
      </c>
      <c r="I118" s="146"/>
      <c r="J118" s="103"/>
      <c r="K118" s="104" t="str">
        <f t="shared" si="8"/>
        <v/>
      </c>
      <c r="L118" s="139" t="str">
        <f t="shared" si="9"/>
        <v/>
      </c>
      <c r="M118" s="105" t="e">
        <f t="shared" si="10"/>
        <v>#VALUE!</v>
      </c>
      <c r="N118" s="184"/>
      <c r="O118" s="186"/>
    </row>
    <row r="119" spans="1:15" x14ac:dyDescent="0.25">
      <c r="A119" s="151"/>
      <c r="B119" s="151"/>
      <c r="C119" s="35">
        <v>117</v>
      </c>
      <c r="D119" s="11" t="s">
        <v>178</v>
      </c>
      <c r="E119" s="76" t="s">
        <v>681</v>
      </c>
      <c r="F119" s="82">
        <v>2</v>
      </c>
      <c r="G119" s="81">
        <v>130</v>
      </c>
      <c r="H119" s="64">
        <f t="shared" si="4"/>
        <v>260</v>
      </c>
      <c r="I119" s="146"/>
      <c r="J119" s="103"/>
      <c r="K119" s="104" t="str">
        <f t="shared" si="8"/>
        <v/>
      </c>
      <c r="L119" s="139" t="str">
        <f t="shared" si="9"/>
        <v/>
      </c>
      <c r="M119" s="105" t="e">
        <f t="shared" si="10"/>
        <v>#VALUE!</v>
      </c>
      <c r="N119" s="184"/>
      <c r="O119" s="186"/>
    </row>
    <row r="120" spans="1:15" x14ac:dyDescent="0.25">
      <c r="A120" s="151"/>
      <c r="B120" s="151"/>
      <c r="C120" s="35">
        <v>118</v>
      </c>
      <c r="D120" s="11" t="s">
        <v>179</v>
      </c>
      <c r="E120" s="76" t="s">
        <v>681</v>
      </c>
      <c r="F120" s="82">
        <v>8</v>
      </c>
      <c r="G120" s="81">
        <v>130</v>
      </c>
      <c r="H120" s="64">
        <f t="shared" si="4"/>
        <v>1040</v>
      </c>
      <c r="I120" s="146"/>
      <c r="J120" s="103"/>
      <c r="K120" s="104" t="str">
        <f t="shared" si="8"/>
        <v/>
      </c>
      <c r="L120" s="139" t="str">
        <f t="shared" si="9"/>
        <v/>
      </c>
      <c r="M120" s="105" t="e">
        <f t="shared" si="10"/>
        <v>#VALUE!</v>
      </c>
      <c r="N120" s="184"/>
      <c r="O120" s="186"/>
    </row>
    <row r="121" spans="1:15" x14ac:dyDescent="0.25">
      <c r="A121" s="151"/>
      <c r="B121" s="151"/>
      <c r="C121" s="35">
        <v>119</v>
      </c>
      <c r="D121" s="11" t="s">
        <v>180</v>
      </c>
      <c r="E121" s="76" t="s">
        <v>681</v>
      </c>
      <c r="F121" s="82">
        <v>1</v>
      </c>
      <c r="G121" s="81">
        <v>240</v>
      </c>
      <c r="H121" s="64">
        <f t="shared" si="4"/>
        <v>240</v>
      </c>
      <c r="I121" s="146"/>
      <c r="J121" s="103"/>
      <c r="K121" s="104" t="str">
        <f t="shared" si="8"/>
        <v/>
      </c>
      <c r="L121" s="139" t="str">
        <f t="shared" si="9"/>
        <v/>
      </c>
      <c r="M121" s="105" t="e">
        <f t="shared" si="10"/>
        <v>#VALUE!</v>
      </c>
      <c r="N121" s="184"/>
      <c r="O121" s="186"/>
    </row>
    <row r="122" spans="1:15" ht="15.75" thickBot="1" x14ac:dyDescent="0.3">
      <c r="A122" s="152"/>
      <c r="B122" s="152"/>
      <c r="C122" s="37">
        <v>120</v>
      </c>
      <c r="D122" s="39" t="s">
        <v>181</v>
      </c>
      <c r="E122" s="77" t="s">
        <v>681</v>
      </c>
      <c r="F122" s="83">
        <v>1</v>
      </c>
      <c r="G122" s="84">
        <v>190</v>
      </c>
      <c r="H122" s="72">
        <f t="shared" si="4"/>
        <v>190</v>
      </c>
      <c r="I122" s="147"/>
      <c r="J122" s="106"/>
      <c r="K122" s="107" t="str">
        <f t="shared" si="8"/>
        <v/>
      </c>
      <c r="L122" s="140" t="str">
        <f t="shared" si="9"/>
        <v/>
      </c>
      <c r="M122" s="108" t="e">
        <f t="shared" si="10"/>
        <v>#VALUE!</v>
      </c>
      <c r="N122" s="184"/>
      <c r="O122" s="186"/>
    </row>
    <row r="123" spans="1:15" x14ac:dyDescent="0.25">
      <c r="A123" s="166" t="s">
        <v>15</v>
      </c>
      <c r="B123" s="166">
        <v>14</v>
      </c>
      <c r="C123" s="36">
        <v>121</v>
      </c>
      <c r="D123" s="38" t="s">
        <v>182</v>
      </c>
      <c r="E123" s="75" t="s">
        <v>682</v>
      </c>
      <c r="F123" s="34">
        <v>1</v>
      </c>
      <c r="G123" s="73">
        <v>8.25</v>
      </c>
      <c r="H123" s="71">
        <f t="shared" si="4"/>
        <v>8.25</v>
      </c>
      <c r="I123" s="145">
        <f>SUM(H123:H126)</f>
        <v>213.97000000000003</v>
      </c>
      <c r="J123" s="100"/>
      <c r="K123" s="101" t="str">
        <f t="shared" si="8"/>
        <v/>
      </c>
      <c r="L123" s="138" t="str">
        <f t="shared" si="9"/>
        <v/>
      </c>
      <c r="M123" s="102" t="e">
        <f t="shared" si="10"/>
        <v>#VALUE!</v>
      </c>
      <c r="N123" s="184" t="e">
        <f>SUM(M123:M126)</f>
        <v>#VALUE!</v>
      </c>
      <c r="O123" s="186" t="e">
        <f>(I123-N123)/I123</f>
        <v>#VALUE!</v>
      </c>
    </row>
    <row r="124" spans="1:15" x14ac:dyDescent="0.25">
      <c r="A124" s="167"/>
      <c r="B124" s="167"/>
      <c r="C124" s="35">
        <v>122</v>
      </c>
      <c r="D124" s="8" t="s">
        <v>183</v>
      </c>
      <c r="E124" s="76" t="s">
        <v>682</v>
      </c>
      <c r="F124" s="82">
        <v>4</v>
      </c>
      <c r="G124" s="81">
        <v>20.630000000000003</v>
      </c>
      <c r="H124" s="64">
        <f t="shared" si="4"/>
        <v>82.52000000000001</v>
      </c>
      <c r="I124" s="146"/>
      <c r="J124" s="103"/>
      <c r="K124" s="104" t="str">
        <f t="shared" si="8"/>
        <v/>
      </c>
      <c r="L124" s="139" t="str">
        <f t="shared" si="9"/>
        <v/>
      </c>
      <c r="M124" s="105" t="e">
        <f t="shared" si="10"/>
        <v>#VALUE!</v>
      </c>
      <c r="N124" s="184"/>
      <c r="O124" s="186"/>
    </row>
    <row r="125" spans="1:15" x14ac:dyDescent="0.25">
      <c r="A125" s="167"/>
      <c r="B125" s="167"/>
      <c r="C125" s="35">
        <v>123</v>
      </c>
      <c r="D125" s="8" t="s">
        <v>184</v>
      </c>
      <c r="E125" s="76" t="s">
        <v>682</v>
      </c>
      <c r="F125" s="82">
        <v>8</v>
      </c>
      <c r="G125" s="81">
        <v>11</v>
      </c>
      <c r="H125" s="64">
        <f t="shared" si="4"/>
        <v>88</v>
      </c>
      <c r="I125" s="146"/>
      <c r="J125" s="103"/>
      <c r="K125" s="104" t="str">
        <f t="shared" si="8"/>
        <v/>
      </c>
      <c r="L125" s="139" t="str">
        <f t="shared" si="9"/>
        <v/>
      </c>
      <c r="M125" s="105" t="e">
        <f t="shared" si="10"/>
        <v>#VALUE!</v>
      </c>
      <c r="N125" s="184"/>
      <c r="O125" s="186"/>
    </row>
    <row r="126" spans="1:15" ht="15.75" thickBot="1" x14ac:dyDescent="0.3">
      <c r="A126" s="168"/>
      <c r="B126" s="168"/>
      <c r="C126" s="37">
        <v>124</v>
      </c>
      <c r="D126" s="47" t="s">
        <v>185</v>
      </c>
      <c r="E126" s="77" t="s">
        <v>682</v>
      </c>
      <c r="F126" s="83">
        <v>4</v>
      </c>
      <c r="G126" s="84">
        <v>8.8000000000000007</v>
      </c>
      <c r="H126" s="72">
        <f t="shared" si="4"/>
        <v>35.200000000000003</v>
      </c>
      <c r="I126" s="147"/>
      <c r="J126" s="106"/>
      <c r="K126" s="107" t="str">
        <f t="shared" si="8"/>
        <v/>
      </c>
      <c r="L126" s="140" t="str">
        <f t="shared" si="9"/>
        <v/>
      </c>
      <c r="M126" s="108" t="e">
        <f t="shared" si="10"/>
        <v>#VALUE!</v>
      </c>
      <c r="N126" s="184"/>
      <c r="O126" s="186"/>
    </row>
    <row r="127" spans="1:15" x14ac:dyDescent="0.25">
      <c r="A127" s="150" t="s">
        <v>16</v>
      </c>
      <c r="B127" s="153">
        <v>15</v>
      </c>
      <c r="C127" s="36">
        <v>125</v>
      </c>
      <c r="D127" s="38" t="s">
        <v>186</v>
      </c>
      <c r="E127" s="75" t="s">
        <v>681</v>
      </c>
      <c r="F127" s="34">
        <v>1</v>
      </c>
      <c r="G127" s="73">
        <v>245</v>
      </c>
      <c r="H127" s="71">
        <f t="shared" si="4"/>
        <v>245</v>
      </c>
      <c r="I127" s="145">
        <f>SUM(H127:H131)</f>
        <v>1004.26</v>
      </c>
      <c r="J127" s="100"/>
      <c r="K127" s="101" t="str">
        <f t="shared" si="8"/>
        <v/>
      </c>
      <c r="L127" s="138" t="str">
        <f t="shared" si="9"/>
        <v/>
      </c>
      <c r="M127" s="102" t="e">
        <f t="shared" si="10"/>
        <v>#VALUE!</v>
      </c>
      <c r="N127" s="184" t="e">
        <f>SUM(M127:M131)</f>
        <v>#VALUE!</v>
      </c>
      <c r="O127" s="186" t="e">
        <f>(I127-N127)/I127</f>
        <v>#VALUE!</v>
      </c>
    </row>
    <row r="128" spans="1:15" x14ac:dyDescent="0.25">
      <c r="A128" s="151"/>
      <c r="B128" s="154"/>
      <c r="C128" s="35">
        <v>126</v>
      </c>
      <c r="D128" s="11" t="s">
        <v>187</v>
      </c>
      <c r="E128" s="76" t="s">
        <v>682</v>
      </c>
      <c r="F128" s="82">
        <v>6</v>
      </c>
      <c r="G128" s="81">
        <v>102</v>
      </c>
      <c r="H128" s="64">
        <f t="shared" si="4"/>
        <v>612</v>
      </c>
      <c r="I128" s="146"/>
      <c r="J128" s="103"/>
      <c r="K128" s="104" t="str">
        <f t="shared" si="8"/>
        <v/>
      </c>
      <c r="L128" s="139" t="str">
        <f t="shared" si="9"/>
        <v/>
      </c>
      <c r="M128" s="105" t="e">
        <f t="shared" si="10"/>
        <v>#VALUE!</v>
      </c>
      <c r="N128" s="184"/>
      <c r="O128" s="186"/>
    </row>
    <row r="129" spans="1:15" x14ac:dyDescent="0.25">
      <c r="A129" s="151"/>
      <c r="B129" s="154"/>
      <c r="C129" s="35">
        <v>127</v>
      </c>
      <c r="D129" s="8" t="s">
        <v>188</v>
      </c>
      <c r="E129" s="76" t="s">
        <v>682</v>
      </c>
      <c r="F129" s="82">
        <v>1</v>
      </c>
      <c r="G129" s="81">
        <v>35.840000000000003</v>
      </c>
      <c r="H129" s="64">
        <f t="shared" si="4"/>
        <v>35.840000000000003</v>
      </c>
      <c r="I129" s="146"/>
      <c r="J129" s="103"/>
      <c r="K129" s="104" t="str">
        <f t="shared" si="8"/>
        <v/>
      </c>
      <c r="L129" s="139" t="str">
        <f t="shared" si="9"/>
        <v/>
      </c>
      <c r="M129" s="105" t="e">
        <f t="shared" si="10"/>
        <v>#VALUE!</v>
      </c>
      <c r="N129" s="184"/>
      <c r="O129" s="186"/>
    </row>
    <row r="130" spans="1:15" x14ac:dyDescent="0.25">
      <c r="A130" s="151"/>
      <c r="B130" s="154"/>
      <c r="C130" s="35">
        <v>128</v>
      </c>
      <c r="D130" s="8" t="s">
        <v>189</v>
      </c>
      <c r="E130" s="76" t="s">
        <v>682</v>
      </c>
      <c r="F130" s="82">
        <v>1</v>
      </c>
      <c r="G130" s="81">
        <v>53.05</v>
      </c>
      <c r="H130" s="64">
        <f t="shared" si="4"/>
        <v>53.05</v>
      </c>
      <c r="I130" s="146"/>
      <c r="J130" s="103"/>
      <c r="K130" s="104" t="str">
        <f t="shared" si="8"/>
        <v/>
      </c>
      <c r="L130" s="139" t="str">
        <f t="shared" si="9"/>
        <v/>
      </c>
      <c r="M130" s="105" t="e">
        <f t="shared" si="10"/>
        <v>#VALUE!</v>
      </c>
      <c r="N130" s="184"/>
      <c r="O130" s="186"/>
    </row>
    <row r="131" spans="1:15" ht="15.75" thickBot="1" x14ac:dyDescent="0.3">
      <c r="A131" s="152"/>
      <c r="B131" s="155"/>
      <c r="C131" s="37">
        <v>129</v>
      </c>
      <c r="D131" s="39" t="s">
        <v>190</v>
      </c>
      <c r="E131" s="77" t="s">
        <v>682</v>
      </c>
      <c r="F131" s="83">
        <v>2</v>
      </c>
      <c r="G131" s="84">
        <v>29.184999999999999</v>
      </c>
      <c r="H131" s="72">
        <f t="shared" si="4"/>
        <v>58.37</v>
      </c>
      <c r="I131" s="147"/>
      <c r="J131" s="106"/>
      <c r="K131" s="107" t="str">
        <f t="shared" si="8"/>
        <v/>
      </c>
      <c r="L131" s="140" t="str">
        <f t="shared" si="9"/>
        <v/>
      </c>
      <c r="M131" s="108" t="e">
        <f t="shared" si="10"/>
        <v>#VALUE!</v>
      </c>
      <c r="N131" s="184"/>
      <c r="O131" s="186"/>
    </row>
    <row r="132" spans="1:15" x14ac:dyDescent="0.25">
      <c r="A132" s="162" t="s">
        <v>17</v>
      </c>
      <c r="B132" s="170">
        <v>16</v>
      </c>
      <c r="C132" s="36">
        <v>130</v>
      </c>
      <c r="D132" s="38" t="s">
        <v>191</v>
      </c>
      <c r="E132" s="75" t="s">
        <v>682</v>
      </c>
      <c r="F132" s="34">
        <v>2</v>
      </c>
      <c r="G132" s="73">
        <v>44.05</v>
      </c>
      <c r="H132" s="71">
        <f t="shared" si="4"/>
        <v>88.1</v>
      </c>
      <c r="I132" s="145">
        <f>SUM(H132:H138)</f>
        <v>1609.89</v>
      </c>
      <c r="J132" s="100"/>
      <c r="K132" s="101" t="str">
        <f t="shared" si="8"/>
        <v/>
      </c>
      <c r="L132" s="138" t="str">
        <f t="shared" si="9"/>
        <v/>
      </c>
      <c r="M132" s="102" t="e">
        <f t="shared" si="10"/>
        <v>#VALUE!</v>
      </c>
      <c r="N132" s="184" t="e">
        <f>SUM(M132:M138)</f>
        <v>#VALUE!</v>
      </c>
      <c r="O132" s="186" t="e">
        <f>(I132-N132)/I132</f>
        <v>#VALUE!</v>
      </c>
    </row>
    <row r="133" spans="1:15" x14ac:dyDescent="0.25">
      <c r="A133" s="169"/>
      <c r="B133" s="171"/>
      <c r="C133" s="35">
        <v>131</v>
      </c>
      <c r="D133" s="8" t="s">
        <v>192</v>
      </c>
      <c r="E133" s="76" t="s">
        <v>682</v>
      </c>
      <c r="F133" s="82">
        <v>1</v>
      </c>
      <c r="G133" s="81">
        <v>66.77</v>
      </c>
      <c r="H133" s="64">
        <f t="shared" si="4"/>
        <v>66.77</v>
      </c>
      <c r="I133" s="146"/>
      <c r="J133" s="103"/>
      <c r="K133" s="104" t="str">
        <f t="shared" si="8"/>
        <v/>
      </c>
      <c r="L133" s="139" t="str">
        <f t="shared" si="9"/>
        <v/>
      </c>
      <c r="M133" s="105" t="e">
        <f t="shared" si="10"/>
        <v>#VALUE!</v>
      </c>
      <c r="N133" s="184"/>
      <c r="O133" s="186"/>
    </row>
    <row r="134" spans="1:15" x14ac:dyDescent="0.25">
      <c r="A134" s="169"/>
      <c r="B134" s="171"/>
      <c r="C134" s="35">
        <v>132</v>
      </c>
      <c r="D134" s="8" t="s">
        <v>193</v>
      </c>
      <c r="E134" s="76" t="s">
        <v>682</v>
      </c>
      <c r="F134" s="82">
        <v>2</v>
      </c>
      <c r="G134" s="81">
        <v>54.63</v>
      </c>
      <c r="H134" s="64">
        <f t="shared" ref="H134:H197" si="11">F134*G134</f>
        <v>109.26</v>
      </c>
      <c r="I134" s="146"/>
      <c r="J134" s="103"/>
      <c r="K134" s="104" t="str">
        <f t="shared" si="8"/>
        <v/>
      </c>
      <c r="L134" s="139" t="str">
        <f t="shared" si="9"/>
        <v/>
      </c>
      <c r="M134" s="105" t="e">
        <f t="shared" si="10"/>
        <v>#VALUE!</v>
      </c>
      <c r="N134" s="184"/>
      <c r="O134" s="186"/>
    </row>
    <row r="135" spans="1:15" x14ac:dyDescent="0.25">
      <c r="A135" s="169"/>
      <c r="B135" s="171"/>
      <c r="C135" s="35">
        <v>133</v>
      </c>
      <c r="D135" s="8" t="s">
        <v>194</v>
      </c>
      <c r="E135" s="76" t="s">
        <v>682</v>
      </c>
      <c r="F135" s="82">
        <v>1</v>
      </c>
      <c r="G135" s="81">
        <v>110</v>
      </c>
      <c r="H135" s="64">
        <f t="shared" si="11"/>
        <v>110</v>
      </c>
      <c r="I135" s="146"/>
      <c r="J135" s="103"/>
      <c r="K135" s="104" t="str">
        <f t="shared" si="8"/>
        <v/>
      </c>
      <c r="L135" s="139" t="str">
        <f t="shared" si="9"/>
        <v/>
      </c>
      <c r="M135" s="105" t="e">
        <f t="shared" si="10"/>
        <v>#VALUE!</v>
      </c>
      <c r="N135" s="184"/>
      <c r="O135" s="186"/>
    </row>
    <row r="136" spans="1:15" x14ac:dyDescent="0.25">
      <c r="A136" s="169"/>
      <c r="B136" s="171"/>
      <c r="C136" s="35">
        <v>134</v>
      </c>
      <c r="D136" s="11" t="s">
        <v>195</v>
      </c>
      <c r="E136" s="76" t="s">
        <v>682</v>
      </c>
      <c r="F136" s="82">
        <v>2</v>
      </c>
      <c r="G136" s="81">
        <v>295</v>
      </c>
      <c r="H136" s="64">
        <f t="shared" si="11"/>
        <v>590</v>
      </c>
      <c r="I136" s="146"/>
      <c r="J136" s="103"/>
      <c r="K136" s="104" t="str">
        <f t="shared" si="8"/>
        <v/>
      </c>
      <c r="L136" s="139" t="str">
        <f t="shared" si="9"/>
        <v/>
      </c>
      <c r="M136" s="105" t="e">
        <f t="shared" si="10"/>
        <v>#VALUE!</v>
      </c>
      <c r="N136" s="184"/>
      <c r="O136" s="186"/>
    </row>
    <row r="137" spans="1:15" x14ac:dyDescent="0.25">
      <c r="A137" s="169"/>
      <c r="B137" s="171"/>
      <c r="C137" s="35">
        <v>135</v>
      </c>
      <c r="D137" s="11" t="s">
        <v>196</v>
      </c>
      <c r="E137" s="76" t="s">
        <v>682</v>
      </c>
      <c r="F137" s="82">
        <v>2</v>
      </c>
      <c r="G137" s="81">
        <v>295</v>
      </c>
      <c r="H137" s="64">
        <f t="shared" si="11"/>
        <v>590</v>
      </c>
      <c r="I137" s="146"/>
      <c r="J137" s="103"/>
      <c r="K137" s="104" t="str">
        <f t="shared" si="8"/>
        <v/>
      </c>
      <c r="L137" s="139" t="str">
        <f t="shared" si="9"/>
        <v/>
      </c>
      <c r="M137" s="105" t="e">
        <f t="shared" si="10"/>
        <v>#VALUE!</v>
      </c>
      <c r="N137" s="184"/>
      <c r="O137" s="186"/>
    </row>
    <row r="138" spans="1:15" ht="15.75" thickBot="1" x14ac:dyDescent="0.3">
      <c r="A138" s="163"/>
      <c r="B138" s="172"/>
      <c r="C138" s="37">
        <v>136</v>
      </c>
      <c r="D138" s="48" t="s">
        <v>197</v>
      </c>
      <c r="E138" s="77" t="s">
        <v>681</v>
      </c>
      <c r="F138" s="83">
        <v>2</v>
      </c>
      <c r="G138" s="84">
        <v>27.88</v>
      </c>
      <c r="H138" s="72">
        <f t="shared" si="11"/>
        <v>55.76</v>
      </c>
      <c r="I138" s="147"/>
      <c r="J138" s="106"/>
      <c r="K138" s="107" t="str">
        <f t="shared" si="8"/>
        <v/>
      </c>
      <c r="L138" s="140" t="str">
        <f t="shared" si="9"/>
        <v/>
      </c>
      <c r="M138" s="108" t="e">
        <f t="shared" si="10"/>
        <v>#VALUE!</v>
      </c>
      <c r="N138" s="184"/>
      <c r="O138" s="186"/>
    </row>
    <row r="139" spans="1:15" x14ac:dyDescent="0.25">
      <c r="A139" s="150" t="s">
        <v>18</v>
      </c>
      <c r="B139" s="153">
        <v>17</v>
      </c>
      <c r="C139" s="36">
        <v>137</v>
      </c>
      <c r="D139" s="38" t="s">
        <v>198</v>
      </c>
      <c r="E139" s="75" t="s">
        <v>681</v>
      </c>
      <c r="F139" s="34">
        <v>40</v>
      </c>
      <c r="G139" s="73">
        <v>6.1549999999999994</v>
      </c>
      <c r="H139" s="71">
        <f t="shared" si="11"/>
        <v>246.2</v>
      </c>
      <c r="I139" s="145">
        <f>SUM(H139:H156)</f>
        <v>2140.06</v>
      </c>
      <c r="J139" s="100"/>
      <c r="K139" s="101" t="str">
        <f t="shared" si="8"/>
        <v/>
      </c>
      <c r="L139" s="138" t="str">
        <f t="shared" si="9"/>
        <v/>
      </c>
      <c r="M139" s="102" t="e">
        <f t="shared" si="10"/>
        <v>#VALUE!</v>
      </c>
      <c r="N139" s="184" t="e">
        <f>SUM(M139:M156)</f>
        <v>#VALUE!</v>
      </c>
      <c r="O139" s="186" t="e">
        <f>(I139-N139)/I139</f>
        <v>#VALUE!</v>
      </c>
    </row>
    <row r="140" spans="1:15" x14ac:dyDescent="0.25">
      <c r="A140" s="151"/>
      <c r="B140" s="154"/>
      <c r="C140" s="35">
        <v>138</v>
      </c>
      <c r="D140" s="8" t="s">
        <v>199</v>
      </c>
      <c r="E140" s="76" t="s">
        <v>681</v>
      </c>
      <c r="F140" s="82">
        <v>5</v>
      </c>
      <c r="G140" s="81">
        <v>8.64</v>
      </c>
      <c r="H140" s="64">
        <f t="shared" si="11"/>
        <v>43.2</v>
      </c>
      <c r="I140" s="146"/>
      <c r="J140" s="103"/>
      <c r="K140" s="104" t="str">
        <f t="shared" si="8"/>
        <v/>
      </c>
      <c r="L140" s="139" t="str">
        <f t="shared" si="9"/>
        <v/>
      </c>
      <c r="M140" s="105" t="e">
        <f t="shared" si="10"/>
        <v>#VALUE!</v>
      </c>
      <c r="N140" s="184"/>
      <c r="O140" s="186"/>
    </row>
    <row r="141" spans="1:15" x14ac:dyDescent="0.25">
      <c r="A141" s="151"/>
      <c r="B141" s="154"/>
      <c r="C141" s="35">
        <v>139</v>
      </c>
      <c r="D141" s="8" t="s">
        <v>200</v>
      </c>
      <c r="E141" s="76" t="s">
        <v>681</v>
      </c>
      <c r="F141" s="82">
        <v>10</v>
      </c>
      <c r="G141" s="81">
        <v>13.34</v>
      </c>
      <c r="H141" s="64">
        <f t="shared" si="11"/>
        <v>133.4</v>
      </c>
      <c r="I141" s="146"/>
      <c r="J141" s="103"/>
      <c r="K141" s="104" t="str">
        <f t="shared" si="8"/>
        <v/>
      </c>
      <c r="L141" s="139" t="str">
        <f t="shared" si="9"/>
        <v/>
      </c>
      <c r="M141" s="105" t="e">
        <f t="shared" si="10"/>
        <v>#VALUE!</v>
      </c>
      <c r="N141" s="184"/>
      <c r="O141" s="186"/>
    </row>
    <row r="142" spans="1:15" x14ac:dyDescent="0.25">
      <c r="A142" s="151"/>
      <c r="B142" s="154"/>
      <c r="C142" s="35">
        <v>140</v>
      </c>
      <c r="D142" s="8" t="s">
        <v>201</v>
      </c>
      <c r="E142" s="76" t="s">
        <v>681</v>
      </c>
      <c r="F142" s="82">
        <v>20</v>
      </c>
      <c r="G142" s="81">
        <v>17.004999999999999</v>
      </c>
      <c r="H142" s="64">
        <f t="shared" si="11"/>
        <v>340.09999999999997</v>
      </c>
      <c r="I142" s="146"/>
      <c r="J142" s="103"/>
      <c r="K142" s="104" t="str">
        <f t="shared" si="8"/>
        <v/>
      </c>
      <c r="L142" s="139" t="str">
        <f t="shared" si="9"/>
        <v/>
      </c>
      <c r="M142" s="105" t="e">
        <f t="shared" si="10"/>
        <v>#VALUE!</v>
      </c>
      <c r="N142" s="184"/>
      <c r="O142" s="186"/>
    </row>
    <row r="143" spans="1:15" x14ac:dyDescent="0.25">
      <c r="A143" s="151"/>
      <c r="B143" s="154"/>
      <c r="C143" s="35">
        <v>141</v>
      </c>
      <c r="D143" s="8" t="s">
        <v>202</v>
      </c>
      <c r="E143" s="76" t="s">
        <v>681</v>
      </c>
      <c r="F143" s="82">
        <v>3</v>
      </c>
      <c r="G143" s="81">
        <v>22.740000000000002</v>
      </c>
      <c r="H143" s="64">
        <f t="shared" si="11"/>
        <v>68.22</v>
      </c>
      <c r="I143" s="146"/>
      <c r="J143" s="103"/>
      <c r="K143" s="104" t="str">
        <f t="shared" si="8"/>
        <v/>
      </c>
      <c r="L143" s="139" t="str">
        <f t="shared" si="9"/>
        <v/>
      </c>
      <c r="M143" s="105" t="e">
        <f t="shared" si="10"/>
        <v>#VALUE!</v>
      </c>
      <c r="N143" s="184"/>
      <c r="O143" s="186"/>
    </row>
    <row r="144" spans="1:15" x14ac:dyDescent="0.25">
      <c r="A144" s="151"/>
      <c r="B144" s="154"/>
      <c r="C144" s="35">
        <v>142</v>
      </c>
      <c r="D144" s="10" t="s">
        <v>203</v>
      </c>
      <c r="E144" s="76" t="s">
        <v>681</v>
      </c>
      <c r="F144" s="82">
        <v>2</v>
      </c>
      <c r="G144" s="81">
        <v>2.5750000000000002</v>
      </c>
      <c r="H144" s="64">
        <f t="shared" si="11"/>
        <v>5.15</v>
      </c>
      <c r="I144" s="146"/>
      <c r="J144" s="103"/>
      <c r="K144" s="104" t="str">
        <f t="shared" si="8"/>
        <v/>
      </c>
      <c r="L144" s="139" t="str">
        <f t="shared" si="9"/>
        <v/>
      </c>
      <c r="M144" s="105" t="e">
        <f t="shared" si="10"/>
        <v>#VALUE!</v>
      </c>
      <c r="N144" s="184"/>
      <c r="O144" s="186"/>
    </row>
    <row r="145" spans="1:15" x14ac:dyDescent="0.25">
      <c r="A145" s="151"/>
      <c r="B145" s="154"/>
      <c r="C145" s="35">
        <v>143</v>
      </c>
      <c r="D145" s="8" t="s">
        <v>204</v>
      </c>
      <c r="E145" s="76" t="s">
        <v>681</v>
      </c>
      <c r="F145" s="82">
        <v>7</v>
      </c>
      <c r="G145" s="81">
        <v>28.93</v>
      </c>
      <c r="H145" s="64">
        <f t="shared" si="11"/>
        <v>202.51</v>
      </c>
      <c r="I145" s="146"/>
      <c r="J145" s="103"/>
      <c r="K145" s="104" t="str">
        <f t="shared" si="8"/>
        <v/>
      </c>
      <c r="L145" s="139" t="str">
        <f t="shared" si="9"/>
        <v/>
      </c>
      <c r="M145" s="105" t="e">
        <f t="shared" si="10"/>
        <v>#VALUE!</v>
      </c>
      <c r="N145" s="184"/>
      <c r="O145" s="186"/>
    </row>
    <row r="146" spans="1:15" x14ac:dyDescent="0.25">
      <c r="A146" s="151"/>
      <c r="B146" s="154"/>
      <c r="C146" s="35">
        <v>144</v>
      </c>
      <c r="D146" s="8" t="s">
        <v>205</v>
      </c>
      <c r="E146" s="76" t="s">
        <v>681</v>
      </c>
      <c r="F146" s="82">
        <v>4</v>
      </c>
      <c r="G146" s="81">
        <v>52.454999999999998</v>
      </c>
      <c r="H146" s="64">
        <f t="shared" si="11"/>
        <v>209.82</v>
      </c>
      <c r="I146" s="146"/>
      <c r="J146" s="103"/>
      <c r="K146" s="104" t="str">
        <f t="shared" si="8"/>
        <v/>
      </c>
      <c r="L146" s="139" t="str">
        <f t="shared" si="9"/>
        <v/>
      </c>
      <c r="M146" s="105" t="e">
        <f t="shared" si="10"/>
        <v>#VALUE!</v>
      </c>
      <c r="N146" s="184"/>
      <c r="O146" s="186"/>
    </row>
    <row r="147" spans="1:15" x14ac:dyDescent="0.25">
      <c r="A147" s="151"/>
      <c r="B147" s="154"/>
      <c r="C147" s="35">
        <v>145</v>
      </c>
      <c r="D147" s="10" t="s">
        <v>206</v>
      </c>
      <c r="E147" s="76" t="s">
        <v>681</v>
      </c>
      <c r="F147" s="82">
        <v>3</v>
      </c>
      <c r="G147" s="81">
        <v>62.980000000000004</v>
      </c>
      <c r="H147" s="64">
        <f t="shared" si="11"/>
        <v>188.94</v>
      </c>
      <c r="I147" s="146"/>
      <c r="J147" s="103"/>
      <c r="K147" s="104" t="str">
        <f t="shared" si="8"/>
        <v/>
      </c>
      <c r="L147" s="139" t="str">
        <f t="shared" si="9"/>
        <v/>
      </c>
      <c r="M147" s="105" t="e">
        <f t="shared" si="10"/>
        <v>#VALUE!</v>
      </c>
      <c r="N147" s="184"/>
      <c r="O147" s="186"/>
    </row>
    <row r="148" spans="1:15" x14ac:dyDescent="0.25">
      <c r="A148" s="151"/>
      <c r="B148" s="154"/>
      <c r="C148" s="35">
        <v>146</v>
      </c>
      <c r="D148" s="8" t="s">
        <v>207</v>
      </c>
      <c r="E148" s="76" t="s">
        <v>681</v>
      </c>
      <c r="F148" s="82">
        <v>20</v>
      </c>
      <c r="G148" s="81">
        <v>2.7650000000000001</v>
      </c>
      <c r="H148" s="64">
        <f t="shared" si="11"/>
        <v>55.300000000000004</v>
      </c>
      <c r="I148" s="146"/>
      <c r="J148" s="103"/>
      <c r="K148" s="104" t="str">
        <f t="shared" si="8"/>
        <v/>
      </c>
      <c r="L148" s="139" t="str">
        <f t="shared" si="9"/>
        <v/>
      </c>
      <c r="M148" s="105" t="e">
        <f t="shared" si="10"/>
        <v>#VALUE!</v>
      </c>
      <c r="N148" s="184"/>
      <c r="O148" s="186"/>
    </row>
    <row r="149" spans="1:15" x14ac:dyDescent="0.25">
      <c r="A149" s="151"/>
      <c r="B149" s="154"/>
      <c r="C149" s="35">
        <v>147</v>
      </c>
      <c r="D149" s="8" t="s">
        <v>208</v>
      </c>
      <c r="E149" s="76" t="s">
        <v>681</v>
      </c>
      <c r="F149" s="82">
        <v>1</v>
      </c>
      <c r="G149" s="81">
        <v>127.1</v>
      </c>
      <c r="H149" s="64">
        <f t="shared" si="11"/>
        <v>127.1</v>
      </c>
      <c r="I149" s="146"/>
      <c r="J149" s="103"/>
      <c r="K149" s="104" t="str">
        <f t="shared" si="8"/>
        <v/>
      </c>
      <c r="L149" s="139" t="str">
        <f t="shared" si="9"/>
        <v/>
      </c>
      <c r="M149" s="105" t="e">
        <f t="shared" si="10"/>
        <v>#VALUE!</v>
      </c>
      <c r="N149" s="184"/>
      <c r="O149" s="186"/>
    </row>
    <row r="150" spans="1:15" x14ac:dyDescent="0.25">
      <c r="A150" s="151"/>
      <c r="B150" s="154"/>
      <c r="C150" s="35">
        <v>148</v>
      </c>
      <c r="D150" s="8" t="s">
        <v>209</v>
      </c>
      <c r="E150" s="76" t="s">
        <v>681</v>
      </c>
      <c r="F150" s="82">
        <v>8</v>
      </c>
      <c r="G150" s="81">
        <v>1.62</v>
      </c>
      <c r="H150" s="64">
        <f t="shared" si="11"/>
        <v>12.96</v>
      </c>
      <c r="I150" s="146"/>
      <c r="J150" s="103"/>
      <c r="K150" s="104" t="str">
        <f t="shared" si="8"/>
        <v/>
      </c>
      <c r="L150" s="139" t="str">
        <f t="shared" si="9"/>
        <v/>
      </c>
      <c r="M150" s="105" t="e">
        <f t="shared" si="10"/>
        <v>#VALUE!</v>
      </c>
      <c r="N150" s="184"/>
      <c r="O150" s="186"/>
    </row>
    <row r="151" spans="1:15" x14ac:dyDescent="0.25">
      <c r="A151" s="151"/>
      <c r="B151" s="154"/>
      <c r="C151" s="35">
        <v>149</v>
      </c>
      <c r="D151" s="8" t="s">
        <v>210</v>
      </c>
      <c r="E151" s="76" t="s">
        <v>681</v>
      </c>
      <c r="F151" s="82">
        <v>30</v>
      </c>
      <c r="G151" s="81">
        <v>2.27</v>
      </c>
      <c r="H151" s="64">
        <f t="shared" si="11"/>
        <v>68.099999999999994</v>
      </c>
      <c r="I151" s="146"/>
      <c r="J151" s="103"/>
      <c r="K151" s="104" t="str">
        <f t="shared" si="8"/>
        <v/>
      </c>
      <c r="L151" s="139" t="str">
        <f t="shared" si="9"/>
        <v/>
      </c>
      <c r="M151" s="105" t="e">
        <f t="shared" si="10"/>
        <v>#VALUE!</v>
      </c>
      <c r="N151" s="184"/>
      <c r="O151" s="186"/>
    </row>
    <row r="152" spans="1:15" x14ac:dyDescent="0.25">
      <c r="A152" s="151"/>
      <c r="B152" s="154"/>
      <c r="C152" s="35">
        <v>150</v>
      </c>
      <c r="D152" s="8" t="s">
        <v>211</v>
      </c>
      <c r="E152" s="76" t="s">
        <v>681</v>
      </c>
      <c r="F152" s="82">
        <v>35</v>
      </c>
      <c r="G152" s="81">
        <v>2.2250000000000001</v>
      </c>
      <c r="H152" s="64">
        <f t="shared" si="11"/>
        <v>77.875</v>
      </c>
      <c r="I152" s="146"/>
      <c r="J152" s="103"/>
      <c r="K152" s="104" t="str">
        <f t="shared" si="8"/>
        <v/>
      </c>
      <c r="L152" s="139" t="str">
        <f t="shared" si="9"/>
        <v/>
      </c>
      <c r="M152" s="105" t="e">
        <f t="shared" si="10"/>
        <v>#VALUE!</v>
      </c>
      <c r="N152" s="184"/>
      <c r="O152" s="186"/>
    </row>
    <row r="153" spans="1:15" x14ac:dyDescent="0.25">
      <c r="A153" s="151"/>
      <c r="B153" s="154"/>
      <c r="C153" s="35">
        <v>151</v>
      </c>
      <c r="D153" s="8" t="s">
        <v>212</v>
      </c>
      <c r="E153" s="76" t="s">
        <v>681</v>
      </c>
      <c r="F153" s="82">
        <v>14</v>
      </c>
      <c r="G153" s="81">
        <v>3.44</v>
      </c>
      <c r="H153" s="64">
        <f t="shared" si="11"/>
        <v>48.16</v>
      </c>
      <c r="I153" s="146"/>
      <c r="J153" s="103"/>
      <c r="K153" s="104" t="str">
        <f t="shared" si="8"/>
        <v/>
      </c>
      <c r="L153" s="139" t="str">
        <f t="shared" si="9"/>
        <v/>
      </c>
      <c r="M153" s="105" t="e">
        <f t="shared" si="10"/>
        <v>#VALUE!</v>
      </c>
      <c r="N153" s="184"/>
      <c r="O153" s="186"/>
    </row>
    <row r="154" spans="1:15" x14ac:dyDescent="0.25">
      <c r="A154" s="151"/>
      <c r="B154" s="154"/>
      <c r="C154" s="35">
        <v>152</v>
      </c>
      <c r="D154" s="8" t="s">
        <v>213</v>
      </c>
      <c r="E154" s="76" t="s">
        <v>681</v>
      </c>
      <c r="F154" s="82">
        <v>30</v>
      </c>
      <c r="G154" s="81">
        <v>3.9649999999999999</v>
      </c>
      <c r="H154" s="64">
        <f t="shared" si="11"/>
        <v>118.94999999999999</v>
      </c>
      <c r="I154" s="146"/>
      <c r="J154" s="103"/>
      <c r="K154" s="104" t="str">
        <f t="shared" si="8"/>
        <v/>
      </c>
      <c r="L154" s="139" t="str">
        <f t="shared" si="9"/>
        <v/>
      </c>
      <c r="M154" s="105" t="e">
        <f t="shared" si="10"/>
        <v>#VALUE!</v>
      </c>
      <c r="N154" s="184"/>
      <c r="O154" s="186"/>
    </row>
    <row r="155" spans="1:15" x14ac:dyDescent="0.25">
      <c r="A155" s="151"/>
      <c r="B155" s="154"/>
      <c r="C155" s="35">
        <v>153</v>
      </c>
      <c r="D155" s="8" t="s">
        <v>214</v>
      </c>
      <c r="E155" s="76" t="s">
        <v>681</v>
      </c>
      <c r="F155" s="82">
        <v>5</v>
      </c>
      <c r="G155" s="81">
        <v>14.830000000000002</v>
      </c>
      <c r="H155" s="64">
        <f t="shared" si="11"/>
        <v>74.150000000000006</v>
      </c>
      <c r="I155" s="146"/>
      <c r="J155" s="103"/>
      <c r="K155" s="104" t="str">
        <f t="shared" si="8"/>
        <v/>
      </c>
      <c r="L155" s="139" t="str">
        <f t="shared" si="9"/>
        <v/>
      </c>
      <c r="M155" s="105" t="e">
        <f t="shared" si="10"/>
        <v>#VALUE!</v>
      </c>
      <c r="N155" s="184"/>
      <c r="O155" s="186"/>
    </row>
    <row r="156" spans="1:15" ht="15.75" thickBot="1" x14ac:dyDescent="0.3">
      <c r="A156" s="152"/>
      <c r="B156" s="155"/>
      <c r="C156" s="37">
        <v>154</v>
      </c>
      <c r="D156" s="39" t="s">
        <v>215</v>
      </c>
      <c r="E156" s="77" t="s">
        <v>681</v>
      </c>
      <c r="F156" s="83">
        <v>5</v>
      </c>
      <c r="G156" s="84">
        <v>23.984999999999999</v>
      </c>
      <c r="H156" s="72">
        <f t="shared" si="11"/>
        <v>119.925</v>
      </c>
      <c r="I156" s="147"/>
      <c r="J156" s="106"/>
      <c r="K156" s="107" t="str">
        <f t="shared" si="8"/>
        <v/>
      </c>
      <c r="L156" s="140" t="str">
        <f t="shared" si="9"/>
        <v/>
      </c>
      <c r="M156" s="108" t="e">
        <f t="shared" si="10"/>
        <v>#VALUE!</v>
      </c>
      <c r="N156" s="184"/>
      <c r="O156" s="186"/>
    </row>
    <row r="157" spans="1:15" x14ac:dyDescent="0.25">
      <c r="A157" s="150" t="s">
        <v>19</v>
      </c>
      <c r="B157" s="153">
        <v>18</v>
      </c>
      <c r="C157" s="36">
        <v>155</v>
      </c>
      <c r="D157" s="46" t="s">
        <v>216</v>
      </c>
      <c r="E157" s="75" t="s">
        <v>681</v>
      </c>
      <c r="F157" s="34">
        <v>3</v>
      </c>
      <c r="G157" s="73">
        <v>9.16</v>
      </c>
      <c r="H157" s="71">
        <f t="shared" si="11"/>
        <v>27.48</v>
      </c>
      <c r="I157" s="145">
        <f>SUM(H157:H167)</f>
        <v>1577.7099999999998</v>
      </c>
      <c r="J157" s="100"/>
      <c r="K157" s="101" t="str">
        <f t="shared" si="8"/>
        <v/>
      </c>
      <c r="L157" s="138" t="str">
        <f t="shared" si="9"/>
        <v/>
      </c>
      <c r="M157" s="102" t="e">
        <f t="shared" si="10"/>
        <v>#VALUE!</v>
      </c>
      <c r="N157" s="184" t="e">
        <f>SUM(M157:M167)</f>
        <v>#VALUE!</v>
      </c>
      <c r="O157" s="186" t="e">
        <f>(I157-N157)/I157</f>
        <v>#VALUE!</v>
      </c>
    </row>
    <row r="158" spans="1:15" x14ac:dyDescent="0.25">
      <c r="A158" s="151"/>
      <c r="B158" s="154"/>
      <c r="C158" s="35">
        <v>156</v>
      </c>
      <c r="D158" s="8" t="s">
        <v>217</v>
      </c>
      <c r="E158" s="76" t="s">
        <v>681</v>
      </c>
      <c r="F158" s="82">
        <v>2</v>
      </c>
      <c r="G158" s="81">
        <v>23.255000000000003</v>
      </c>
      <c r="H158" s="64">
        <f t="shared" si="11"/>
        <v>46.510000000000005</v>
      </c>
      <c r="I158" s="146"/>
      <c r="J158" s="103"/>
      <c r="K158" s="104" t="str">
        <f t="shared" si="8"/>
        <v/>
      </c>
      <c r="L158" s="139" t="str">
        <f t="shared" si="9"/>
        <v/>
      </c>
      <c r="M158" s="105" t="e">
        <f t="shared" si="10"/>
        <v>#VALUE!</v>
      </c>
      <c r="N158" s="184"/>
      <c r="O158" s="186"/>
    </row>
    <row r="159" spans="1:15" x14ac:dyDescent="0.25">
      <c r="A159" s="151"/>
      <c r="B159" s="154"/>
      <c r="C159" s="35">
        <v>157</v>
      </c>
      <c r="D159" s="8" t="s">
        <v>218</v>
      </c>
      <c r="E159" s="76" t="s">
        <v>681</v>
      </c>
      <c r="F159" s="82">
        <v>3</v>
      </c>
      <c r="G159" s="81">
        <v>25.695</v>
      </c>
      <c r="H159" s="64">
        <f t="shared" si="11"/>
        <v>77.085000000000008</v>
      </c>
      <c r="I159" s="146"/>
      <c r="J159" s="103"/>
      <c r="K159" s="104" t="str">
        <f t="shared" si="8"/>
        <v/>
      </c>
      <c r="L159" s="139" t="str">
        <f t="shared" si="9"/>
        <v/>
      </c>
      <c r="M159" s="105" t="e">
        <f t="shared" si="10"/>
        <v>#VALUE!</v>
      </c>
      <c r="N159" s="184"/>
      <c r="O159" s="186"/>
    </row>
    <row r="160" spans="1:15" x14ac:dyDescent="0.25">
      <c r="A160" s="151"/>
      <c r="B160" s="154"/>
      <c r="C160" s="35">
        <v>158</v>
      </c>
      <c r="D160" s="8" t="s">
        <v>219</v>
      </c>
      <c r="E160" s="76" t="s">
        <v>681</v>
      </c>
      <c r="F160" s="82">
        <v>1</v>
      </c>
      <c r="G160" s="81">
        <v>47.2</v>
      </c>
      <c r="H160" s="64">
        <f t="shared" si="11"/>
        <v>47.2</v>
      </c>
      <c r="I160" s="146"/>
      <c r="J160" s="103"/>
      <c r="K160" s="104" t="str">
        <f t="shared" si="8"/>
        <v/>
      </c>
      <c r="L160" s="139" t="str">
        <f t="shared" si="9"/>
        <v/>
      </c>
      <c r="M160" s="105" t="e">
        <f t="shared" si="10"/>
        <v>#VALUE!</v>
      </c>
      <c r="N160" s="184"/>
      <c r="O160" s="186"/>
    </row>
    <row r="161" spans="1:15" x14ac:dyDescent="0.25">
      <c r="A161" s="151"/>
      <c r="B161" s="154"/>
      <c r="C161" s="35">
        <v>159</v>
      </c>
      <c r="D161" s="8" t="s">
        <v>220</v>
      </c>
      <c r="E161" s="76" t="s">
        <v>681</v>
      </c>
      <c r="F161" s="82">
        <v>2</v>
      </c>
      <c r="G161" s="81">
        <v>46.83</v>
      </c>
      <c r="H161" s="64">
        <f t="shared" si="11"/>
        <v>93.66</v>
      </c>
      <c r="I161" s="146"/>
      <c r="J161" s="103"/>
      <c r="K161" s="104" t="str">
        <f t="shared" si="8"/>
        <v/>
      </c>
      <c r="L161" s="139" t="str">
        <f t="shared" si="9"/>
        <v/>
      </c>
      <c r="M161" s="105" t="e">
        <f t="shared" si="10"/>
        <v>#VALUE!</v>
      </c>
      <c r="N161" s="184"/>
      <c r="O161" s="186"/>
    </row>
    <row r="162" spans="1:15" x14ac:dyDescent="0.25">
      <c r="A162" s="151"/>
      <c r="B162" s="154"/>
      <c r="C162" s="35">
        <v>160</v>
      </c>
      <c r="D162" s="8" t="s">
        <v>221</v>
      </c>
      <c r="E162" s="76" t="s">
        <v>681</v>
      </c>
      <c r="F162" s="82">
        <v>3</v>
      </c>
      <c r="G162" s="81">
        <v>53.58</v>
      </c>
      <c r="H162" s="64">
        <f t="shared" si="11"/>
        <v>160.74</v>
      </c>
      <c r="I162" s="146"/>
      <c r="J162" s="103"/>
      <c r="K162" s="104" t="str">
        <f t="shared" si="8"/>
        <v/>
      </c>
      <c r="L162" s="139" t="str">
        <f t="shared" si="9"/>
        <v/>
      </c>
      <c r="M162" s="105" t="e">
        <f t="shared" si="10"/>
        <v>#VALUE!</v>
      </c>
      <c r="N162" s="184"/>
      <c r="O162" s="186"/>
    </row>
    <row r="163" spans="1:15" x14ac:dyDescent="0.25">
      <c r="A163" s="151"/>
      <c r="B163" s="154"/>
      <c r="C163" s="35">
        <v>161</v>
      </c>
      <c r="D163" s="8" t="s">
        <v>222</v>
      </c>
      <c r="E163" s="76" t="s">
        <v>681</v>
      </c>
      <c r="F163" s="82">
        <v>5</v>
      </c>
      <c r="G163" s="81">
        <v>81.324999999999989</v>
      </c>
      <c r="H163" s="64">
        <f t="shared" si="11"/>
        <v>406.62499999999994</v>
      </c>
      <c r="I163" s="146"/>
      <c r="J163" s="103"/>
      <c r="K163" s="104" t="str">
        <f t="shared" si="8"/>
        <v/>
      </c>
      <c r="L163" s="139" t="str">
        <f t="shared" si="9"/>
        <v/>
      </c>
      <c r="M163" s="105" t="e">
        <f t="shared" si="10"/>
        <v>#VALUE!</v>
      </c>
      <c r="N163" s="184"/>
      <c r="O163" s="186"/>
    </row>
    <row r="164" spans="1:15" x14ac:dyDescent="0.25">
      <c r="A164" s="151"/>
      <c r="B164" s="154"/>
      <c r="C164" s="35">
        <v>162</v>
      </c>
      <c r="D164" s="10" t="s">
        <v>223</v>
      </c>
      <c r="E164" s="76" t="s">
        <v>681</v>
      </c>
      <c r="F164" s="82">
        <v>2</v>
      </c>
      <c r="G164" s="81">
        <v>101.655</v>
      </c>
      <c r="H164" s="64">
        <f t="shared" si="11"/>
        <v>203.31</v>
      </c>
      <c r="I164" s="146"/>
      <c r="J164" s="103"/>
      <c r="K164" s="104" t="str">
        <f t="shared" si="8"/>
        <v/>
      </c>
      <c r="L164" s="139" t="str">
        <f t="shared" si="9"/>
        <v/>
      </c>
      <c r="M164" s="105" t="e">
        <f t="shared" si="10"/>
        <v>#VALUE!</v>
      </c>
      <c r="N164" s="184"/>
      <c r="O164" s="186"/>
    </row>
    <row r="165" spans="1:15" x14ac:dyDescent="0.25">
      <c r="A165" s="151"/>
      <c r="B165" s="154"/>
      <c r="C165" s="35">
        <v>163</v>
      </c>
      <c r="D165" s="8" t="s">
        <v>224</v>
      </c>
      <c r="E165" s="76" t="s">
        <v>681</v>
      </c>
      <c r="F165" s="82">
        <v>1</v>
      </c>
      <c r="G165" s="81">
        <v>138.52000000000001</v>
      </c>
      <c r="H165" s="64">
        <f t="shared" si="11"/>
        <v>138.52000000000001</v>
      </c>
      <c r="I165" s="146"/>
      <c r="J165" s="103"/>
      <c r="K165" s="104" t="str">
        <f t="shared" si="8"/>
        <v/>
      </c>
      <c r="L165" s="139" t="str">
        <f t="shared" si="9"/>
        <v/>
      </c>
      <c r="M165" s="105" t="e">
        <f t="shared" si="10"/>
        <v>#VALUE!</v>
      </c>
      <c r="N165" s="184"/>
      <c r="O165" s="186"/>
    </row>
    <row r="166" spans="1:15" x14ac:dyDescent="0.25">
      <c r="A166" s="151"/>
      <c r="B166" s="154"/>
      <c r="C166" s="35">
        <v>164</v>
      </c>
      <c r="D166" s="10" t="s">
        <v>225</v>
      </c>
      <c r="E166" s="76" t="s">
        <v>681</v>
      </c>
      <c r="F166" s="82">
        <v>2</v>
      </c>
      <c r="G166" s="81">
        <v>180.74</v>
      </c>
      <c r="H166" s="64">
        <f t="shared" si="11"/>
        <v>361.48</v>
      </c>
      <c r="I166" s="146"/>
      <c r="J166" s="103"/>
      <c r="K166" s="104" t="str">
        <f t="shared" si="8"/>
        <v/>
      </c>
      <c r="L166" s="139" t="str">
        <f t="shared" si="9"/>
        <v/>
      </c>
      <c r="M166" s="105" t="e">
        <f t="shared" si="10"/>
        <v>#VALUE!</v>
      </c>
      <c r="N166" s="184"/>
      <c r="O166" s="186"/>
    </row>
    <row r="167" spans="1:15" ht="15.75" thickBot="1" x14ac:dyDescent="0.3">
      <c r="A167" s="152"/>
      <c r="B167" s="155"/>
      <c r="C167" s="37">
        <v>165</v>
      </c>
      <c r="D167" s="39" t="s">
        <v>226</v>
      </c>
      <c r="E167" s="77" t="s">
        <v>681</v>
      </c>
      <c r="F167" s="83">
        <v>1</v>
      </c>
      <c r="G167" s="84">
        <v>15.1</v>
      </c>
      <c r="H167" s="72">
        <f t="shared" si="11"/>
        <v>15.1</v>
      </c>
      <c r="I167" s="147"/>
      <c r="J167" s="106"/>
      <c r="K167" s="107" t="str">
        <f t="shared" si="8"/>
        <v/>
      </c>
      <c r="L167" s="140" t="str">
        <f t="shared" si="9"/>
        <v/>
      </c>
      <c r="M167" s="108" t="e">
        <f t="shared" si="10"/>
        <v>#VALUE!</v>
      </c>
      <c r="N167" s="184"/>
      <c r="O167" s="186"/>
    </row>
    <row r="168" spans="1:15" x14ac:dyDescent="0.25">
      <c r="A168" s="150" t="s">
        <v>20</v>
      </c>
      <c r="B168" s="153">
        <v>19</v>
      </c>
      <c r="C168" s="36">
        <v>166</v>
      </c>
      <c r="D168" s="38" t="s">
        <v>227</v>
      </c>
      <c r="E168" s="75" t="s">
        <v>681</v>
      </c>
      <c r="F168" s="34">
        <v>4</v>
      </c>
      <c r="G168" s="73">
        <v>10.71</v>
      </c>
      <c r="H168" s="71">
        <f t="shared" si="11"/>
        <v>42.84</v>
      </c>
      <c r="I168" s="145">
        <f>SUM(H168:H192)</f>
        <v>2802.355</v>
      </c>
      <c r="J168" s="100"/>
      <c r="K168" s="101" t="str">
        <f t="shared" si="8"/>
        <v/>
      </c>
      <c r="L168" s="138" t="str">
        <f t="shared" si="9"/>
        <v/>
      </c>
      <c r="M168" s="102" t="e">
        <f t="shared" si="10"/>
        <v>#VALUE!</v>
      </c>
      <c r="N168" s="184" t="e">
        <f>SUM(M168:M192)</f>
        <v>#VALUE!</v>
      </c>
      <c r="O168" s="186" t="e">
        <f>(I168-N168)/I168</f>
        <v>#VALUE!</v>
      </c>
    </row>
    <row r="169" spans="1:15" x14ac:dyDescent="0.25">
      <c r="A169" s="151"/>
      <c r="B169" s="154"/>
      <c r="C169" s="35">
        <v>167</v>
      </c>
      <c r="D169" s="8" t="s">
        <v>228</v>
      </c>
      <c r="E169" s="76" t="s">
        <v>681</v>
      </c>
      <c r="F169" s="82">
        <v>2</v>
      </c>
      <c r="G169" s="81">
        <v>42.835000000000001</v>
      </c>
      <c r="H169" s="64">
        <f t="shared" si="11"/>
        <v>85.67</v>
      </c>
      <c r="I169" s="146"/>
      <c r="J169" s="103"/>
      <c r="K169" s="104" t="str">
        <f t="shared" si="8"/>
        <v/>
      </c>
      <c r="L169" s="139" t="str">
        <f t="shared" si="9"/>
        <v/>
      </c>
      <c r="M169" s="105" t="e">
        <f t="shared" si="10"/>
        <v>#VALUE!</v>
      </c>
      <c r="N169" s="184"/>
      <c r="O169" s="186"/>
    </row>
    <row r="170" spans="1:15" x14ac:dyDescent="0.25">
      <c r="A170" s="151"/>
      <c r="B170" s="154"/>
      <c r="C170" s="35">
        <v>168</v>
      </c>
      <c r="D170" s="8" t="s">
        <v>229</v>
      </c>
      <c r="E170" s="76" t="s">
        <v>681</v>
      </c>
      <c r="F170" s="82">
        <v>1</v>
      </c>
      <c r="G170" s="81">
        <v>72</v>
      </c>
      <c r="H170" s="64">
        <f t="shared" si="11"/>
        <v>72</v>
      </c>
      <c r="I170" s="146"/>
      <c r="J170" s="103"/>
      <c r="K170" s="104" t="str">
        <f t="shared" si="8"/>
        <v/>
      </c>
      <c r="L170" s="139" t="str">
        <f t="shared" si="9"/>
        <v/>
      </c>
      <c r="M170" s="105" t="e">
        <f t="shared" si="10"/>
        <v>#VALUE!</v>
      </c>
      <c r="N170" s="184"/>
      <c r="O170" s="186"/>
    </row>
    <row r="171" spans="1:15" x14ac:dyDescent="0.25">
      <c r="A171" s="151"/>
      <c r="B171" s="154"/>
      <c r="C171" s="35">
        <v>169</v>
      </c>
      <c r="D171" s="8" t="s">
        <v>230</v>
      </c>
      <c r="E171" s="76" t="s">
        <v>681</v>
      </c>
      <c r="F171" s="82">
        <v>4</v>
      </c>
      <c r="G171" s="81">
        <v>2.31</v>
      </c>
      <c r="H171" s="64">
        <f t="shared" si="11"/>
        <v>9.24</v>
      </c>
      <c r="I171" s="146"/>
      <c r="J171" s="103"/>
      <c r="K171" s="104" t="str">
        <f t="shared" si="8"/>
        <v/>
      </c>
      <c r="L171" s="139" t="str">
        <f t="shared" si="9"/>
        <v/>
      </c>
      <c r="M171" s="105" t="e">
        <f t="shared" si="10"/>
        <v>#VALUE!</v>
      </c>
      <c r="N171" s="184"/>
      <c r="O171" s="186"/>
    </row>
    <row r="172" spans="1:15" x14ac:dyDescent="0.25">
      <c r="A172" s="151"/>
      <c r="B172" s="154"/>
      <c r="C172" s="35">
        <v>170</v>
      </c>
      <c r="D172" s="8" t="s">
        <v>231</v>
      </c>
      <c r="E172" s="76" t="s">
        <v>681</v>
      </c>
      <c r="F172" s="82">
        <v>3</v>
      </c>
      <c r="G172" s="81">
        <v>84.924999999999997</v>
      </c>
      <c r="H172" s="64">
        <f t="shared" si="11"/>
        <v>254.77499999999998</v>
      </c>
      <c r="I172" s="146"/>
      <c r="J172" s="103"/>
      <c r="K172" s="104" t="str">
        <f t="shared" si="8"/>
        <v/>
      </c>
      <c r="L172" s="139" t="str">
        <f t="shared" si="9"/>
        <v/>
      </c>
      <c r="M172" s="105" t="e">
        <f t="shared" si="10"/>
        <v>#VALUE!</v>
      </c>
      <c r="N172" s="184"/>
      <c r="O172" s="186"/>
    </row>
    <row r="173" spans="1:15" x14ac:dyDescent="0.25">
      <c r="A173" s="151"/>
      <c r="B173" s="154"/>
      <c r="C173" s="35">
        <v>171</v>
      </c>
      <c r="D173" s="8" t="s">
        <v>232</v>
      </c>
      <c r="E173" s="76" t="s">
        <v>681</v>
      </c>
      <c r="F173" s="82">
        <v>1</v>
      </c>
      <c r="G173" s="81">
        <v>193.44</v>
      </c>
      <c r="H173" s="64">
        <f t="shared" si="11"/>
        <v>193.44</v>
      </c>
      <c r="I173" s="146"/>
      <c r="J173" s="103"/>
      <c r="K173" s="104" t="str">
        <f t="shared" si="8"/>
        <v/>
      </c>
      <c r="L173" s="139" t="str">
        <f t="shared" si="9"/>
        <v/>
      </c>
      <c r="M173" s="105" t="e">
        <f t="shared" si="10"/>
        <v>#VALUE!</v>
      </c>
      <c r="N173" s="184"/>
      <c r="O173" s="186"/>
    </row>
    <row r="174" spans="1:15" x14ac:dyDescent="0.25">
      <c r="A174" s="151"/>
      <c r="B174" s="154"/>
      <c r="C174" s="35">
        <v>172</v>
      </c>
      <c r="D174" s="8" t="s">
        <v>233</v>
      </c>
      <c r="E174" s="76" t="s">
        <v>681</v>
      </c>
      <c r="F174" s="82">
        <v>1</v>
      </c>
      <c r="G174" s="81">
        <v>288.39</v>
      </c>
      <c r="H174" s="64">
        <f t="shared" si="11"/>
        <v>288.39</v>
      </c>
      <c r="I174" s="146"/>
      <c r="J174" s="103"/>
      <c r="K174" s="104" t="str">
        <f t="shared" si="8"/>
        <v/>
      </c>
      <c r="L174" s="139" t="str">
        <f t="shared" si="9"/>
        <v/>
      </c>
      <c r="M174" s="105" t="e">
        <f t="shared" si="10"/>
        <v>#VALUE!</v>
      </c>
      <c r="N174" s="184"/>
      <c r="O174" s="186"/>
    </row>
    <row r="175" spans="1:15" x14ac:dyDescent="0.25">
      <c r="A175" s="151"/>
      <c r="B175" s="154"/>
      <c r="C175" s="35">
        <v>173</v>
      </c>
      <c r="D175" s="8" t="s">
        <v>234</v>
      </c>
      <c r="E175" s="76" t="s">
        <v>681</v>
      </c>
      <c r="F175" s="82">
        <v>1</v>
      </c>
      <c r="G175" s="81">
        <v>344.44</v>
      </c>
      <c r="H175" s="64">
        <f t="shared" si="11"/>
        <v>344.44</v>
      </c>
      <c r="I175" s="146"/>
      <c r="J175" s="103"/>
      <c r="K175" s="104" t="str">
        <f t="shared" si="8"/>
        <v/>
      </c>
      <c r="L175" s="139" t="str">
        <f t="shared" si="9"/>
        <v/>
      </c>
      <c r="M175" s="105" t="e">
        <f t="shared" si="10"/>
        <v>#VALUE!</v>
      </c>
      <c r="N175" s="184"/>
      <c r="O175" s="186"/>
    </row>
    <row r="176" spans="1:15" x14ac:dyDescent="0.25">
      <c r="A176" s="151"/>
      <c r="B176" s="154"/>
      <c r="C176" s="35">
        <v>174</v>
      </c>
      <c r="D176" s="8" t="s">
        <v>235</v>
      </c>
      <c r="E176" s="76" t="s">
        <v>681</v>
      </c>
      <c r="F176" s="82">
        <v>1</v>
      </c>
      <c r="G176" s="81">
        <v>426.47500000000002</v>
      </c>
      <c r="H176" s="64">
        <f t="shared" si="11"/>
        <v>426.47500000000002</v>
      </c>
      <c r="I176" s="146"/>
      <c r="J176" s="103"/>
      <c r="K176" s="104" t="str">
        <f t="shared" si="8"/>
        <v/>
      </c>
      <c r="L176" s="139" t="str">
        <f t="shared" si="9"/>
        <v/>
      </c>
      <c r="M176" s="105" t="e">
        <f t="shared" si="10"/>
        <v>#VALUE!</v>
      </c>
      <c r="N176" s="184"/>
      <c r="O176" s="186"/>
    </row>
    <row r="177" spans="1:15" x14ac:dyDescent="0.25">
      <c r="A177" s="151"/>
      <c r="B177" s="154"/>
      <c r="C177" s="35">
        <v>175</v>
      </c>
      <c r="D177" s="10" t="s">
        <v>236</v>
      </c>
      <c r="E177" s="76" t="s">
        <v>681</v>
      </c>
      <c r="F177" s="82">
        <v>2</v>
      </c>
      <c r="G177" s="81">
        <v>4.0350000000000001</v>
      </c>
      <c r="H177" s="64">
        <f t="shared" si="11"/>
        <v>8.07</v>
      </c>
      <c r="I177" s="146"/>
      <c r="J177" s="103"/>
      <c r="K177" s="104" t="str">
        <f t="shared" ref="K177:K240" si="12">IF(ISBLANK(J177),"",IF(AND(J177&gt;=0%,J177&lt;=70%),ROUND(J177,4),"ΜΗ ΑΠΟΔΕΚΤΟ"))</f>
        <v/>
      </c>
      <c r="L177" s="139" t="str">
        <f t="shared" ref="L177:L240" si="13">IF(ISBLANK(J177),"",G177-K177*G177)</f>
        <v/>
      </c>
      <c r="M177" s="105" t="e">
        <f t="shared" ref="M177:M240" si="14">F177*L177</f>
        <v>#VALUE!</v>
      </c>
      <c r="N177" s="184"/>
      <c r="O177" s="186"/>
    </row>
    <row r="178" spans="1:15" x14ac:dyDescent="0.25">
      <c r="A178" s="151"/>
      <c r="B178" s="154"/>
      <c r="C178" s="35">
        <v>176</v>
      </c>
      <c r="D178" s="10" t="s">
        <v>237</v>
      </c>
      <c r="E178" s="76" t="s">
        <v>681</v>
      </c>
      <c r="F178" s="82">
        <v>1</v>
      </c>
      <c r="G178" s="81">
        <v>256.49</v>
      </c>
      <c r="H178" s="64">
        <f t="shared" si="11"/>
        <v>256.49</v>
      </c>
      <c r="I178" s="146"/>
      <c r="J178" s="103"/>
      <c r="K178" s="104" t="str">
        <f t="shared" si="12"/>
        <v/>
      </c>
      <c r="L178" s="139" t="str">
        <f t="shared" si="13"/>
        <v/>
      </c>
      <c r="M178" s="105" t="e">
        <f t="shared" si="14"/>
        <v>#VALUE!</v>
      </c>
      <c r="N178" s="184"/>
      <c r="O178" s="186"/>
    </row>
    <row r="179" spans="1:15" x14ac:dyDescent="0.25">
      <c r="A179" s="151"/>
      <c r="B179" s="154"/>
      <c r="C179" s="35">
        <v>177</v>
      </c>
      <c r="D179" s="8" t="s">
        <v>238</v>
      </c>
      <c r="E179" s="76" t="s">
        <v>681</v>
      </c>
      <c r="F179" s="82">
        <v>2</v>
      </c>
      <c r="G179" s="81">
        <v>4.827</v>
      </c>
      <c r="H179" s="64">
        <f t="shared" si="11"/>
        <v>9.6539999999999999</v>
      </c>
      <c r="I179" s="146"/>
      <c r="J179" s="103"/>
      <c r="K179" s="104" t="str">
        <f t="shared" si="12"/>
        <v/>
      </c>
      <c r="L179" s="139" t="str">
        <f t="shared" si="13"/>
        <v/>
      </c>
      <c r="M179" s="105" t="e">
        <f t="shared" si="14"/>
        <v>#VALUE!</v>
      </c>
      <c r="N179" s="184"/>
      <c r="O179" s="186"/>
    </row>
    <row r="180" spans="1:15" x14ac:dyDescent="0.25">
      <c r="A180" s="151"/>
      <c r="B180" s="154"/>
      <c r="C180" s="35">
        <v>178</v>
      </c>
      <c r="D180" s="8" t="s">
        <v>239</v>
      </c>
      <c r="E180" s="76" t="s">
        <v>681</v>
      </c>
      <c r="F180" s="82">
        <v>10</v>
      </c>
      <c r="G180" s="81">
        <v>7.0649999999999995</v>
      </c>
      <c r="H180" s="64">
        <f t="shared" si="11"/>
        <v>70.649999999999991</v>
      </c>
      <c r="I180" s="146"/>
      <c r="J180" s="103"/>
      <c r="K180" s="104" t="str">
        <f t="shared" si="12"/>
        <v/>
      </c>
      <c r="L180" s="139" t="str">
        <f t="shared" si="13"/>
        <v/>
      </c>
      <c r="M180" s="105" t="e">
        <f t="shared" si="14"/>
        <v>#VALUE!</v>
      </c>
      <c r="N180" s="184"/>
      <c r="O180" s="186"/>
    </row>
    <row r="181" spans="1:15" x14ac:dyDescent="0.25">
      <c r="A181" s="151"/>
      <c r="B181" s="154"/>
      <c r="C181" s="35">
        <v>179</v>
      </c>
      <c r="D181" s="8" t="s">
        <v>240</v>
      </c>
      <c r="E181" s="76" t="s">
        <v>681</v>
      </c>
      <c r="F181" s="82">
        <v>4</v>
      </c>
      <c r="G181" s="81">
        <v>30.893000000000001</v>
      </c>
      <c r="H181" s="64">
        <f t="shared" si="11"/>
        <v>123.572</v>
      </c>
      <c r="I181" s="146"/>
      <c r="J181" s="103"/>
      <c r="K181" s="104" t="str">
        <f t="shared" si="12"/>
        <v/>
      </c>
      <c r="L181" s="139" t="str">
        <f t="shared" si="13"/>
        <v/>
      </c>
      <c r="M181" s="105" t="e">
        <f t="shared" si="14"/>
        <v>#VALUE!</v>
      </c>
      <c r="N181" s="184"/>
      <c r="O181" s="186"/>
    </row>
    <row r="182" spans="1:15" x14ac:dyDescent="0.25">
      <c r="A182" s="151"/>
      <c r="B182" s="154"/>
      <c r="C182" s="35">
        <v>180</v>
      </c>
      <c r="D182" s="8" t="s">
        <v>241</v>
      </c>
      <c r="E182" s="76" t="s">
        <v>681</v>
      </c>
      <c r="F182" s="82">
        <v>1</v>
      </c>
      <c r="G182" s="81">
        <v>66.122</v>
      </c>
      <c r="H182" s="64">
        <f t="shared" si="11"/>
        <v>66.122</v>
      </c>
      <c r="I182" s="146"/>
      <c r="J182" s="103"/>
      <c r="K182" s="104" t="str">
        <f t="shared" si="12"/>
        <v/>
      </c>
      <c r="L182" s="139" t="str">
        <f t="shared" si="13"/>
        <v/>
      </c>
      <c r="M182" s="105" t="e">
        <f t="shared" si="14"/>
        <v>#VALUE!</v>
      </c>
      <c r="N182" s="184"/>
      <c r="O182" s="186"/>
    </row>
    <row r="183" spans="1:15" x14ac:dyDescent="0.25">
      <c r="A183" s="151"/>
      <c r="B183" s="154"/>
      <c r="C183" s="35">
        <v>181</v>
      </c>
      <c r="D183" s="8" t="s">
        <v>242</v>
      </c>
      <c r="E183" s="76" t="s">
        <v>681</v>
      </c>
      <c r="F183" s="82">
        <v>1</v>
      </c>
      <c r="G183" s="81">
        <v>269</v>
      </c>
      <c r="H183" s="64">
        <f t="shared" si="11"/>
        <v>269</v>
      </c>
      <c r="I183" s="146"/>
      <c r="J183" s="103"/>
      <c r="K183" s="104" t="str">
        <f t="shared" si="12"/>
        <v/>
      </c>
      <c r="L183" s="139" t="str">
        <f t="shared" si="13"/>
        <v/>
      </c>
      <c r="M183" s="105" t="e">
        <f t="shared" si="14"/>
        <v>#VALUE!</v>
      </c>
      <c r="N183" s="184"/>
      <c r="O183" s="186"/>
    </row>
    <row r="184" spans="1:15" x14ac:dyDescent="0.25">
      <c r="A184" s="151"/>
      <c r="B184" s="154"/>
      <c r="C184" s="35">
        <v>182</v>
      </c>
      <c r="D184" s="8" t="s">
        <v>243</v>
      </c>
      <c r="E184" s="76" t="s">
        <v>681</v>
      </c>
      <c r="F184" s="82">
        <v>2</v>
      </c>
      <c r="G184" s="81">
        <v>5</v>
      </c>
      <c r="H184" s="64">
        <f t="shared" si="11"/>
        <v>10</v>
      </c>
      <c r="I184" s="146"/>
      <c r="J184" s="103"/>
      <c r="K184" s="104" t="str">
        <f t="shared" si="12"/>
        <v/>
      </c>
      <c r="L184" s="139" t="str">
        <f t="shared" si="13"/>
        <v/>
      </c>
      <c r="M184" s="105" t="e">
        <f t="shared" si="14"/>
        <v>#VALUE!</v>
      </c>
      <c r="N184" s="184"/>
      <c r="O184" s="186"/>
    </row>
    <row r="185" spans="1:15" x14ac:dyDescent="0.25">
      <c r="A185" s="151"/>
      <c r="B185" s="154"/>
      <c r="C185" s="35">
        <v>183</v>
      </c>
      <c r="D185" s="8" t="s">
        <v>244</v>
      </c>
      <c r="E185" s="76" t="s">
        <v>681</v>
      </c>
      <c r="F185" s="82">
        <v>1</v>
      </c>
      <c r="G185" s="81">
        <v>13.06</v>
      </c>
      <c r="H185" s="64">
        <f t="shared" si="11"/>
        <v>13.06</v>
      </c>
      <c r="I185" s="146"/>
      <c r="J185" s="103"/>
      <c r="K185" s="104" t="str">
        <f t="shared" si="12"/>
        <v/>
      </c>
      <c r="L185" s="139" t="str">
        <f t="shared" si="13"/>
        <v/>
      </c>
      <c r="M185" s="105" t="e">
        <f t="shared" si="14"/>
        <v>#VALUE!</v>
      </c>
      <c r="N185" s="184"/>
      <c r="O185" s="186"/>
    </row>
    <row r="186" spans="1:15" x14ac:dyDescent="0.25">
      <c r="A186" s="151"/>
      <c r="B186" s="154"/>
      <c r="C186" s="35">
        <v>184</v>
      </c>
      <c r="D186" s="8" t="s">
        <v>245</v>
      </c>
      <c r="E186" s="76" t="s">
        <v>681</v>
      </c>
      <c r="F186" s="82">
        <v>2</v>
      </c>
      <c r="G186" s="81">
        <v>7</v>
      </c>
      <c r="H186" s="64">
        <f t="shared" si="11"/>
        <v>14</v>
      </c>
      <c r="I186" s="146"/>
      <c r="J186" s="103"/>
      <c r="K186" s="104" t="str">
        <f t="shared" si="12"/>
        <v/>
      </c>
      <c r="L186" s="139" t="str">
        <f t="shared" si="13"/>
        <v/>
      </c>
      <c r="M186" s="105" t="e">
        <f t="shared" si="14"/>
        <v>#VALUE!</v>
      </c>
      <c r="N186" s="184"/>
      <c r="O186" s="186"/>
    </row>
    <row r="187" spans="1:15" x14ac:dyDescent="0.25">
      <c r="A187" s="151"/>
      <c r="B187" s="154"/>
      <c r="C187" s="35">
        <v>185</v>
      </c>
      <c r="D187" s="8" t="s">
        <v>246</v>
      </c>
      <c r="E187" s="76" t="s">
        <v>681</v>
      </c>
      <c r="F187" s="82">
        <v>1</v>
      </c>
      <c r="G187" s="81">
        <v>9.6140000000000008</v>
      </c>
      <c r="H187" s="64">
        <f t="shared" si="11"/>
        <v>9.6140000000000008</v>
      </c>
      <c r="I187" s="146"/>
      <c r="J187" s="103"/>
      <c r="K187" s="104" t="str">
        <f t="shared" si="12"/>
        <v/>
      </c>
      <c r="L187" s="139" t="str">
        <f t="shared" si="13"/>
        <v/>
      </c>
      <c r="M187" s="105" t="e">
        <f t="shared" si="14"/>
        <v>#VALUE!</v>
      </c>
      <c r="N187" s="184"/>
      <c r="O187" s="186"/>
    </row>
    <row r="188" spans="1:15" x14ac:dyDescent="0.25">
      <c r="A188" s="151"/>
      <c r="B188" s="154"/>
      <c r="C188" s="35">
        <v>186</v>
      </c>
      <c r="D188" s="10" t="s">
        <v>247</v>
      </c>
      <c r="E188" s="76" t="s">
        <v>681</v>
      </c>
      <c r="F188" s="82">
        <v>2</v>
      </c>
      <c r="G188" s="81">
        <v>8</v>
      </c>
      <c r="H188" s="64">
        <f t="shared" si="11"/>
        <v>16</v>
      </c>
      <c r="I188" s="146"/>
      <c r="J188" s="103"/>
      <c r="K188" s="104" t="str">
        <f t="shared" si="12"/>
        <v/>
      </c>
      <c r="L188" s="139" t="str">
        <f t="shared" si="13"/>
        <v/>
      </c>
      <c r="M188" s="105" t="e">
        <f t="shared" si="14"/>
        <v>#VALUE!</v>
      </c>
      <c r="N188" s="184"/>
      <c r="O188" s="186"/>
    </row>
    <row r="189" spans="1:15" x14ac:dyDescent="0.25">
      <c r="A189" s="151"/>
      <c r="B189" s="154"/>
      <c r="C189" s="35">
        <v>187</v>
      </c>
      <c r="D189" s="8" t="s">
        <v>248</v>
      </c>
      <c r="E189" s="76" t="s">
        <v>681</v>
      </c>
      <c r="F189" s="82">
        <v>3</v>
      </c>
      <c r="G189" s="81">
        <v>17.131</v>
      </c>
      <c r="H189" s="64">
        <f t="shared" si="11"/>
        <v>51.393000000000001</v>
      </c>
      <c r="I189" s="146"/>
      <c r="J189" s="103"/>
      <c r="K189" s="104" t="str">
        <f t="shared" si="12"/>
        <v/>
      </c>
      <c r="L189" s="139" t="str">
        <f t="shared" si="13"/>
        <v/>
      </c>
      <c r="M189" s="105" t="e">
        <f t="shared" si="14"/>
        <v>#VALUE!</v>
      </c>
      <c r="N189" s="184"/>
      <c r="O189" s="186"/>
    </row>
    <row r="190" spans="1:15" x14ac:dyDescent="0.25">
      <c r="A190" s="151"/>
      <c r="B190" s="154"/>
      <c r="C190" s="35">
        <v>188</v>
      </c>
      <c r="D190" s="6" t="s">
        <v>249</v>
      </c>
      <c r="E190" s="76" t="s">
        <v>681</v>
      </c>
      <c r="F190" s="82">
        <v>1</v>
      </c>
      <c r="G190" s="81">
        <v>37.1</v>
      </c>
      <c r="H190" s="64">
        <f t="shared" si="11"/>
        <v>37.1</v>
      </c>
      <c r="I190" s="146"/>
      <c r="J190" s="103"/>
      <c r="K190" s="104" t="str">
        <f t="shared" si="12"/>
        <v/>
      </c>
      <c r="L190" s="139" t="str">
        <f t="shared" si="13"/>
        <v/>
      </c>
      <c r="M190" s="105" t="e">
        <f t="shared" si="14"/>
        <v>#VALUE!</v>
      </c>
      <c r="N190" s="184"/>
      <c r="O190" s="186"/>
    </row>
    <row r="191" spans="1:15" x14ac:dyDescent="0.25">
      <c r="A191" s="151"/>
      <c r="B191" s="154"/>
      <c r="C191" s="35">
        <v>189</v>
      </c>
      <c r="D191" s="6" t="s">
        <v>250</v>
      </c>
      <c r="E191" s="76" t="s">
        <v>681</v>
      </c>
      <c r="F191" s="82">
        <v>1</v>
      </c>
      <c r="G191" s="81">
        <v>23</v>
      </c>
      <c r="H191" s="64">
        <f t="shared" si="11"/>
        <v>23</v>
      </c>
      <c r="I191" s="146"/>
      <c r="J191" s="103"/>
      <c r="K191" s="104" t="str">
        <f t="shared" si="12"/>
        <v/>
      </c>
      <c r="L191" s="139" t="str">
        <f t="shared" si="13"/>
        <v/>
      </c>
      <c r="M191" s="105" t="e">
        <f t="shared" si="14"/>
        <v>#VALUE!</v>
      </c>
      <c r="N191" s="184"/>
      <c r="O191" s="186"/>
    </row>
    <row r="192" spans="1:15" ht="15.75" thickBot="1" x14ac:dyDescent="0.3">
      <c r="A192" s="152"/>
      <c r="B192" s="155"/>
      <c r="C192" s="37">
        <v>190</v>
      </c>
      <c r="D192" s="49" t="s">
        <v>251</v>
      </c>
      <c r="E192" s="77" t="s">
        <v>681</v>
      </c>
      <c r="F192" s="83">
        <v>2</v>
      </c>
      <c r="G192" s="84">
        <v>53.68</v>
      </c>
      <c r="H192" s="72">
        <f t="shared" si="11"/>
        <v>107.36</v>
      </c>
      <c r="I192" s="147"/>
      <c r="J192" s="106"/>
      <c r="K192" s="107" t="str">
        <f t="shared" si="12"/>
        <v/>
      </c>
      <c r="L192" s="140" t="str">
        <f t="shared" si="13"/>
        <v/>
      </c>
      <c r="M192" s="108" t="e">
        <f t="shared" si="14"/>
        <v>#VALUE!</v>
      </c>
      <c r="N192" s="184"/>
      <c r="O192" s="186"/>
    </row>
    <row r="193" spans="1:15" x14ac:dyDescent="0.25">
      <c r="A193" s="150" t="s">
        <v>21</v>
      </c>
      <c r="B193" s="153">
        <v>20</v>
      </c>
      <c r="C193" s="36">
        <v>191</v>
      </c>
      <c r="D193" s="38" t="s">
        <v>252</v>
      </c>
      <c r="E193" s="75" t="s">
        <v>681</v>
      </c>
      <c r="F193" s="34">
        <v>2</v>
      </c>
      <c r="G193" s="73">
        <v>20.5</v>
      </c>
      <c r="H193" s="71">
        <f t="shared" si="11"/>
        <v>41</v>
      </c>
      <c r="I193" s="145">
        <f>SUM(H193:H203)</f>
        <v>391.99</v>
      </c>
      <c r="J193" s="100"/>
      <c r="K193" s="101" t="str">
        <f t="shared" si="12"/>
        <v/>
      </c>
      <c r="L193" s="138" t="str">
        <f t="shared" si="13"/>
        <v/>
      </c>
      <c r="M193" s="102" t="e">
        <f t="shared" si="14"/>
        <v>#VALUE!</v>
      </c>
      <c r="N193" s="184" t="e">
        <f>SUM(M193:M203)</f>
        <v>#VALUE!</v>
      </c>
      <c r="O193" s="186" t="e">
        <f>(I193-N193)/I193</f>
        <v>#VALUE!</v>
      </c>
    </row>
    <row r="194" spans="1:15" x14ac:dyDescent="0.25">
      <c r="A194" s="151"/>
      <c r="B194" s="154"/>
      <c r="C194" s="35">
        <v>192</v>
      </c>
      <c r="D194" s="8" t="s">
        <v>253</v>
      </c>
      <c r="E194" s="76" t="s">
        <v>681</v>
      </c>
      <c r="F194" s="82">
        <v>2</v>
      </c>
      <c r="G194" s="81">
        <v>35</v>
      </c>
      <c r="H194" s="64">
        <f t="shared" si="11"/>
        <v>70</v>
      </c>
      <c r="I194" s="146"/>
      <c r="J194" s="103"/>
      <c r="K194" s="104" t="str">
        <f t="shared" si="12"/>
        <v/>
      </c>
      <c r="L194" s="139" t="str">
        <f t="shared" si="13"/>
        <v/>
      </c>
      <c r="M194" s="105" t="e">
        <f t="shared" si="14"/>
        <v>#VALUE!</v>
      </c>
      <c r="N194" s="184"/>
      <c r="O194" s="186"/>
    </row>
    <row r="195" spans="1:15" x14ac:dyDescent="0.25">
      <c r="A195" s="151"/>
      <c r="B195" s="154"/>
      <c r="C195" s="35">
        <v>193</v>
      </c>
      <c r="D195" s="8" t="s">
        <v>254</v>
      </c>
      <c r="E195" s="76" t="s">
        <v>681</v>
      </c>
      <c r="F195" s="82">
        <v>1</v>
      </c>
      <c r="G195" s="81">
        <v>34.659999999999997</v>
      </c>
      <c r="H195" s="64">
        <f t="shared" si="11"/>
        <v>34.659999999999997</v>
      </c>
      <c r="I195" s="146"/>
      <c r="J195" s="103"/>
      <c r="K195" s="104" t="str">
        <f t="shared" si="12"/>
        <v/>
      </c>
      <c r="L195" s="139" t="str">
        <f t="shared" si="13"/>
        <v/>
      </c>
      <c r="M195" s="105" t="e">
        <f t="shared" si="14"/>
        <v>#VALUE!</v>
      </c>
      <c r="N195" s="184"/>
      <c r="O195" s="186"/>
    </row>
    <row r="196" spans="1:15" x14ac:dyDescent="0.25">
      <c r="A196" s="151"/>
      <c r="B196" s="154"/>
      <c r="C196" s="35">
        <v>194</v>
      </c>
      <c r="D196" s="8" t="s">
        <v>255</v>
      </c>
      <c r="E196" s="76" t="s">
        <v>681</v>
      </c>
      <c r="F196" s="82">
        <v>1</v>
      </c>
      <c r="G196" s="81">
        <v>49</v>
      </c>
      <c r="H196" s="64">
        <f t="shared" si="11"/>
        <v>49</v>
      </c>
      <c r="I196" s="146"/>
      <c r="J196" s="103"/>
      <c r="K196" s="104" t="str">
        <f t="shared" si="12"/>
        <v/>
      </c>
      <c r="L196" s="139" t="str">
        <f t="shared" si="13"/>
        <v/>
      </c>
      <c r="M196" s="105" t="e">
        <f t="shared" si="14"/>
        <v>#VALUE!</v>
      </c>
      <c r="N196" s="184"/>
      <c r="O196" s="186"/>
    </row>
    <row r="197" spans="1:15" x14ac:dyDescent="0.25">
      <c r="A197" s="151"/>
      <c r="B197" s="154"/>
      <c r="C197" s="35">
        <v>195</v>
      </c>
      <c r="D197" s="9" t="s">
        <v>256</v>
      </c>
      <c r="E197" s="76" t="s">
        <v>681</v>
      </c>
      <c r="F197" s="82">
        <v>1</v>
      </c>
      <c r="G197" s="81">
        <v>12</v>
      </c>
      <c r="H197" s="64">
        <f t="shared" si="11"/>
        <v>12</v>
      </c>
      <c r="I197" s="146"/>
      <c r="J197" s="103"/>
      <c r="K197" s="104" t="str">
        <f t="shared" si="12"/>
        <v/>
      </c>
      <c r="L197" s="139" t="str">
        <f t="shared" si="13"/>
        <v/>
      </c>
      <c r="M197" s="105" t="e">
        <f t="shared" si="14"/>
        <v>#VALUE!</v>
      </c>
      <c r="N197" s="184"/>
      <c r="O197" s="186"/>
    </row>
    <row r="198" spans="1:15" x14ac:dyDescent="0.25">
      <c r="A198" s="151"/>
      <c r="B198" s="154"/>
      <c r="C198" s="35">
        <v>196</v>
      </c>
      <c r="D198" s="8" t="s">
        <v>257</v>
      </c>
      <c r="E198" s="76" t="s">
        <v>681</v>
      </c>
      <c r="F198" s="82">
        <v>1</v>
      </c>
      <c r="G198" s="81">
        <v>18</v>
      </c>
      <c r="H198" s="64">
        <f t="shared" ref="H198:H261" si="15">F198*G198</f>
        <v>18</v>
      </c>
      <c r="I198" s="146"/>
      <c r="J198" s="103"/>
      <c r="K198" s="104" t="str">
        <f t="shared" si="12"/>
        <v/>
      </c>
      <c r="L198" s="139" t="str">
        <f t="shared" si="13"/>
        <v/>
      </c>
      <c r="M198" s="105" t="e">
        <f t="shared" si="14"/>
        <v>#VALUE!</v>
      </c>
      <c r="N198" s="184"/>
      <c r="O198" s="186"/>
    </row>
    <row r="199" spans="1:15" x14ac:dyDescent="0.25">
      <c r="A199" s="151"/>
      <c r="B199" s="154"/>
      <c r="C199" s="35">
        <v>197</v>
      </c>
      <c r="D199" s="10" t="s">
        <v>258</v>
      </c>
      <c r="E199" s="76" t="s">
        <v>681</v>
      </c>
      <c r="F199" s="82">
        <v>1</v>
      </c>
      <c r="G199" s="81">
        <v>18.8</v>
      </c>
      <c r="H199" s="64">
        <f t="shared" si="15"/>
        <v>18.8</v>
      </c>
      <c r="I199" s="146"/>
      <c r="J199" s="103"/>
      <c r="K199" s="104" t="str">
        <f t="shared" si="12"/>
        <v/>
      </c>
      <c r="L199" s="139" t="str">
        <f t="shared" si="13"/>
        <v/>
      </c>
      <c r="M199" s="105" t="e">
        <f t="shared" si="14"/>
        <v>#VALUE!</v>
      </c>
      <c r="N199" s="184"/>
      <c r="O199" s="186"/>
    </row>
    <row r="200" spans="1:15" x14ac:dyDescent="0.25">
      <c r="A200" s="151"/>
      <c r="B200" s="154"/>
      <c r="C200" s="35">
        <v>198</v>
      </c>
      <c r="D200" s="8" t="s">
        <v>259</v>
      </c>
      <c r="E200" s="76" t="s">
        <v>681</v>
      </c>
      <c r="F200" s="82">
        <v>1</v>
      </c>
      <c r="G200" s="81">
        <v>20.634999999999998</v>
      </c>
      <c r="H200" s="64">
        <f t="shared" si="15"/>
        <v>20.634999999999998</v>
      </c>
      <c r="I200" s="146"/>
      <c r="J200" s="103"/>
      <c r="K200" s="104" t="str">
        <f t="shared" si="12"/>
        <v/>
      </c>
      <c r="L200" s="139" t="str">
        <f t="shared" si="13"/>
        <v/>
      </c>
      <c r="M200" s="105" t="e">
        <f t="shared" si="14"/>
        <v>#VALUE!</v>
      </c>
      <c r="N200" s="184"/>
      <c r="O200" s="186"/>
    </row>
    <row r="201" spans="1:15" x14ac:dyDescent="0.25">
      <c r="A201" s="151"/>
      <c r="B201" s="154"/>
      <c r="C201" s="35">
        <v>199</v>
      </c>
      <c r="D201" s="8" t="s">
        <v>260</v>
      </c>
      <c r="E201" s="76" t="s">
        <v>681</v>
      </c>
      <c r="F201" s="82">
        <v>1</v>
      </c>
      <c r="G201" s="81">
        <v>28.9</v>
      </c>
      <c r="H201" s="64">
        <f t="shared" si="15"/>
        <v>28.9</v>
      </c>
      <c r="I201" s="146"/>
      <c r="J201" s="103"/>
      <c r="K201" s="104" t="str">
        <f t="shared" si="12"/>
        <v/>
      </c>
      <c r="L201" s="139" t="str">
        <f t="shared" si="13"/>
        <v/>
      </c>
      <c r="M201" s="105" t="e">
        <f t="shared" si="14"/>
        <v>#VALUE!</v>
      </c>
      <c r="N201" s="184"/>
      <c r="O201" s="186"/>
    </row>
    <row r="202" spans="1:15" x14ac:dyDescent="0.25">
      <c r="A202" s="151"/>
      <c r="B202" s="154"/>
      <c r="C202" s="35">
        <v>200</v>
      </c>
      <c r="D202" s="8" t="s">
        <v>261</v>
      </c>
      <c r="E202" s="76" t="s">
        <v>681</v>
      </c>
      <c r="F202" s="82">
        <v>1</v>
      </c>
      <c r="G202" s="81">
        <v>33.405000000000001</v>
      </c>
      <c r="H202" s="64">
        <f t="shared" si="15"/>
        <v>33.405000000000001</v>
      </c>
      <c r="I202" s="146"/>
      <c r="J202" s="103"/>
      <c r="K202" s="104" t="str">
        <f t="shared" si="12"/>
        <v/>
      </c>
      <c r="L202" s="139" t="str">
        <f t="shared" si="13"/>
        <v/>
      </c>
      <c r="M202" s="105" t="e">
        <f t="shared" si="14"/>
        <v>#VALUE!</v>
      </c>
      <c r="N202" s="184"/>
      <c r="O202" s="186"/>
    </row>
    <row r="203" spans="1:15" ht="15.75" thickBot="1" x14ac:dyDescent="0.3">
      <c r="A203" s="152"/>
      <c r="B203" s="155"/>
      <c r="C203" s="37">
        <v>201</v>
      </c>
      <c r="D203" s="39" t="s">
        <v>262</v>
      </c>
      <c r="E203" s="77" t="s">
        <v>681</v>
      </c>
      <c r="F203" s="83">
        <v>1</v>
      </c>
      <c r="G203" s="84">
        <v>65.59</v>
      </c>
      <c r="H203" s="72">
        <f t="shared" si="15"/>
        <v>65.59</v>
      </c>
      <c r="I203" s="147"/>
      <c r="J203" s="106"/>
      <c r="K203" s="107" t="str">
        <f t="shared" si="12"/>
        <v/>
      </c>
      <c r="L203" s="140" t="str">
        <f t="shared" si="13"/>
        <v/>
      </c>
      <c r="M203" s="108" t="e">
        <f t="shared" si="14"/>
        <v>#VALUE!</v>
      </c>
      <c r="N203" s="184"/>
      <c r="O203" s="186"/>
    </row>
    <row r="204" spans="1:15" x14ac:dyDescent="0.25">
      <c r="A204" s="150" t="s">
        <v>22</v>
      </c>
      <c r="B204" s="153">
        <v>21</v>
      </c>
      <c r="C204" s="36">
        <v>202</v>
      </c>
      <c r="D204" s="46" t="s">
        <v>263</v>
      </c>
      <c r="E204" s="75" t="s">
        <v>681</v>
      </c>
      <c r="F204" s="34">
        <v>14</v>
      </c>
      <c r="G204" s="73">
        <v>5.9450000000000003</v>
      </c>
      <c r="H204" s="71">
        <f t="shared" si="15"/>
        <v>83.23</v>
      </c>
      <c r="I204" s="145">
        <f>SUM(H204:H217)</f>
        <v>937.18500000000006</v>
      </c>
      <c r="J204" s="100"/>
      <c r="K204" s="101" t="str">
        <f t="shared" si="12"/>
        <v/>
      </c>
      <c r="L204" s="138" t="str">
        <f t="shared" si="13"/>
        <v/>
      </c>
      <c r="M204" s="102" t="e">
        <f t="shared" si="14"/>
        <v>#VALUE!</v>
      </c>
      <c r="N204" s="184" t="e">
        <f>SUM(M204:M217)</f>
        <v>#VALUE!</v>
      </c>
      <c r="O204" s="186" t="e">
        <f>(I204-N204)/I204</f>
        <v>#VALUE!</v>
      </c>
    </row>
    <row r="205" spans="1:15" x14ac:dyDescent="0.25">
      <c r="A205" s="151"/>
      <c r="B205" s="154"/>
      <c r="C205" s="35">
        <v>203</v>
      </c>
      <c r="D205" s="10" t="s">
        <v>264</v>
      </c>
      <c r="E205" s="76" t="s">
        <v>681</v>
      </c>
      <c r="F205" s="82">
        <v>1</v>
      </c>
      <c r="G205" s="81">
        <v>7.7149999999999999</v>
      </c>
      <c r="H205" s="64">
        <f t="shared" si="15"/>
        <v>7.7149999999999999</v>
      </c>
      <c r="I205" s="146"/>
      <c r="J205" s="103"/>
      <c r="K205" s="104" t="str">
        <f t="shared" si="12"/>
        <v/>
      </c>
      <c r="L205" s="139" t="str">
        <f t="shared" si="13"/>
        <v/>
      </c>
      <c r="M205" s="105" t="e">
        <f t="shared" si="14"/>
        <v>#VALUE!</v>
      </c>
      <c r="N205" s="184"/>
      <c r="O205" s="186"/>
    </row>
    <row r="206" spans="1:15" x14ac:dyDescent="0.25">
      <c r="A206" s="151"/>
      <c r="B206" s="154"/>
      <c r="C206" s="35">
        <v>204</v>
      </c>
      <c r="D206" s="10" t="s">
        <v>265</v>
      </c>
      <c r="E206" s="76" t="s">
        <v>681</v>
      </c>
      <c r="F206" s="82">
        <v>4</v>
      </c>
      <c r="G206" s="81">
        <v>10.18</v>
      </c>
      <c r="H206" s="64">
        <f t="shared" si="15"/>
        <v>40.72</v>
      </c>
      <c r="I206" s="146"/>
      <c r="J206" s="103"/>
      <c r="K206" s="104" t="str">
        <f t="shared" si="12"/>
        <v/>
      </c>
      <c r="L206" s="139" t="str">
        <f t="shared" si="13"/>
        <v/>
      </c>
      <c r="M206" s="105" t="e">
        <f t="shared" si="14"/>
        <v>#VALUE!</v>
      </c>
      <c r="N206" s="184"/>
      <c r="O206" s="186"/>
    </row>
    <row r="207" spans="1:15" x14ac:dyDescent="0.25">
      <c r="A207" s="151"/>
      <c r="B207" s="154"/>
      <c r="C207" s="35">
        <v>205</v>
      </c>
      <c r="D207" s="10" t="s">
        <v>266</v>
      </c>
      <c r="E207" s="76" t="s">
        <v>681</v>
      </c>
      <c r="F207" s="82">
        <v>2</v>
      </c>
      <c r="G207" s="81">
        <v>10.645</v>
      </c>
      <c r="H207" s="64">
        <f t="shared" si="15"/>
        <v>21.29</v>
      </c>
      <c r="I207" s="146"/>
      <c r="J207" s="103"/>
      <c r="K207" s="104" t="str">
        <f t="shared" si="12"/>
        <v/>
      </c>
      <c r="L207" s="139" t="str">
        <f t="shared" si="13"/>
        <v/>
      </c>
      <c r="M207" s="105" t="e">
        <f t="shared" si="14"/>
        <v>#VALUE!</v>
      </c>
      <c r="N207" s="184"/>
      <c r="O207" s="186"/>
    </row>
    <row r="208" spans="1:15" x14ac:dyDescent="0.25">
      <c r="A208" s="151"/>
      <c r="B208" s="154"/>
      <c r="C208" s="35">
        <v>206</v>
      </c>
      <c r="D208" s="8" t="s">
        <v>267</v>
      </c>
      <c r="E208" s="76" t="s">
        <v>681</v>
      </c>
      <c r="F208" s="82">
        <v>1</v>
      </c>
      <c r="G208" s="81">
        <v>20.305</v>
      </c>
      <c r="H208" s="64">
        <f t="shared" si="15"/>
        <v>20.305</v>
      </c>
      <c r="I208" s="146"/>
      <c r="J208" s="103"/>
      <c r="K208" s="104" t="str">
        <f t="shared" si="12"/>
        <v/>
      </c>
      <c r="L208" s="139" t="str">
        <f t="shared" si="13"/>
        <v/>
      </c>
      <c r="M208" s="105" t="e">
        <f t="shared" si="14"/>
        <v>#VALUE!</v>
      </c>
      <c r="N208" s="184"/>
      <c r="O208" s="186"/>
    </row>
    <row r="209" spans="1:15" x14ac:dyDescent="0.25">
      <c r="A209" s="151"/>
      <c r="B209" s="154"/>
      <c r="C209" s="35">
        <v>207</v>
      </c>
      <c r="D209" s="8" t="s">
        <v>268</v>
      </c>
      <c r="E209" s="76" t="s">
        <v>681</v>
      </c>
      <c r="F209" s="82">
        <v>1</v>
      </c>
      <c r="G209" s="81">
        <v>21.925000000000001</v>
      </c>
      <c r="H209" s="64">
        <f t="shared" si="15"/>
        <v>21.925000000000001</v>
      </c>
      <c r="I209" s="146"/>
      <c r="J209" s="103"/>
      <c r="K209" s="104" t="str">
        <f t="shared" si="12"/>
        <v/>
      </c>
      <c r="L209" s="139" t="str">
        <f t="shared" si="13"/>
        <v/>
      </c>
      <c r="M209" s="105" t="e">
        <f t="shared" si="14"/>
        <v>#VALUE!</v>
      </c>
      <c r="N209" s="184"/>
      <c r="O209" s="186"/>
    </row>
    <row r="210" spans="1:15" x14ac:dyDescent="0.25">
      <c r="A210" s="151"/>
      <c r="B210" s="154"/>
      <c r="C210" s="35">
        <v>208</v>
      </c>
      <c r="D210" s="8" t="s">
        <v>269</v>
      </c>
      <c r="E210" s="76" t="s">
        <v>681</v>
      </c>
      <c r="F210" s="82">
        <v>4</v>
      </c>
      <c r="G210" s="81">
        <v>26.515000000000001</v>
      </c>
      <c r="H210" s="64">
        <f t="shared" si="15"/>
        <v>106.06</v>
      </c>
      <c r="I210" s="146"/>
      <c r="J210" s="103"/>
      <c r="K210" s="104" t="str">
        <f t="shared" si="12"/>
        <v/>
      </c>
      <c r="L210" s="139" t="str">
        <f t="shared" si="13"/>
        <v/>
      </c>
      <c r="M210" s="105" t="e">
        <f t="shared" si="14"/>
        <v>#VALUE!</v>
      </c>
      <c r="N210" s="184"/>
      <c r="O210" s="186"/>
    </row>
    <row r="211" spans="1:15" x14ac:dyDescent="0.25">
      <c r="A211" s="151"/>
      <c r="B211" s="154"/>
      <c r="C211" s="35">
        <v>209</v>
      </c>
      <c r="D211" s="10" t="s">
        <v>270</v>
      </c>
      <c r="E211" s="76" t="s">
        <v>681</v>
      </c>
      <c r="F211" s="82">
        <v>1</v>
      </c>
      <c r="G211" s="81">
        <v>47.25</v>
      </c>
      <c r="H211" s="64">
        <f t="shared" si="15"/>
        <v>47.25</v>
      </c>
      <c r="I211" s="146"/>
      <c r="J211" s="103"/>
      <c r="K211" s="104" t="str">
        <f t="shared" si="12"/>
        <v/>
      </c>
      <c r="L211" s="139" t="str">
        <f t="shared" si="13"/>
        <v/>
      </c>
      <c r="M211" s="105" t="e">
        <f t="shared" si="14"/>
        <v>#VALUE!</v>
      </c>
      <c r="N211" s="184"/>
      <c r="O211" s="186"/>
    </row>
    <row r="212" spans="1:15" x14ac:dyDescent="0.25">
      <c r="A212" s="151"/>
      <c r="B212" s="154"/>
      <c r="C212" s="35">
        <v>210</v>
      </c>
      <c r="D212" s="8" t="s">
        <v>271</v>
      </c>
      <c r="E212" s="76" t="s">
        <v>681</v>
      </c>
      <c r="F212" s="82">
        <v>4</v>
      </c>
      <c r="G212" s="81">
        <v>56.935000000000002</v>
      </c>
      <c r="H212" s="64">
        <f t="shared" si="15"/>
        <v>227.74</v>
      </c>
      <c r="I212" s="146"/>
      <c r="J212" s="103"/>
      <c r="K212" s="104" t="str">
        <f t="shared" si="12"/>
        <v/>
      </c>
      <c r="L212" s="139" t="str">
        <f t="shared" si="13"/>
        <v/>
      </c>
      <c r="M212" s="105" t="e">
        <f t="shared" si="14"/>
        <v>#VALUE!</v>
      </c>
      <c r="N212" s="184"/>
      <c r="O212" s="186"/>
    </row>
    <row r="213" spans="1:15" x14ac:dyDescent="0.25">
      <c r="A213" s="151"/>
      <c r="B213" s="154"/>
      <c r="C213" s="35">
        <v>211</v>
      </c>
      <c r="D213" s="7" t="s">
        <v>700</v>
      </c>
      <c r="E213" s="76" t="s">
        <v>681</v>
      </c>
      <c r="F213" s="82">
        <v>1</v>
      </c>
      <c r="G213" s="81">
        <v>104.64</v>
      </c>
      <c r="H213" s="64">
        <f t="shared" si="15"/>
        <v>104.64</v>
      </c>
      <c r="I213" s="146"/>
      <c r="J213" s="103"/>
      <c r="K213" s="104" t="str">
        <f t="shared" si="12"/>
        <v/>
      </c>
      <c r="L213" s="139" t="str">
        <f t="shared" si="13"/>
        <v/>
      </c>
      <c r="M213" s="105" t="e">
        <f t="shared" si="14"/>
        <v>#VALUE!</v>
      </c>
      <c r="N213" s="184"/>
      <c r="O213" s="186"/>
    </row>
    <row r="214" spans="1:15" x14ac:dyDescent="0.25">
      <c r="A214" s="151"/>
      <c r="B214" s="154"/>
      <c r="C214" s="35">
        <v>212</v>
      </c>
      <c r="D214" s="7" t="s">
        <v>701</v>
      </c>
      <c r="E214" s="76" t="s">
        <v>681</v>
      </c>
      <c r="F214" s="82">
        <v>1</v>
      </c>
      <c r="G214" s="81">
        <v>209.93</v>
      </c>
      <c r="H214" s="64">
        <f t="shared" si="15"/>
        <v>209.93</v>
      </c>
      <c r="I214" s="146"/>
      <c r="J214" s="103"/>
      <c r="K214" s="104" t="str">
        <f t="shared" si="12"/>
        <v/>
      </c>
      <c r="L214" s="139" t="str">
        <f t="shared" si="13"/>
        <v/>
      </c>
      <c r="M214" s="105" t="e">
        <f t="shared" si="14"/>
        <v>#VALUE!</v>
      </c>
      <c r="N214" s="184"/>
      <c r="O214" s="186"/>
    </row>
    <row r="215" spans="1:15" x14ac:dyDescent="0.25">
      <c r="A215" s="151"/>
      <c r="B215" s="154"/>
      <c r="C215" s="35">
        <v>213</v>
      </c>
      <c r="D215" s="10" t="s">
        <v>272</v>
      </c>
      <c r="E215" s="76" t="s">
        <v>681</v>
      </c>
      <c r="F215" s="82">
        <v>4</v>
      </c>
      <c r="G215" s="81">
        <v>1.81</v>
      </c>
      <c r="H215" s="64">
        <f t="shared" si="15"/>
        <v>7.24</v>
      </c>
      <c r="I215" s="146"/>
      <c r="J215" s="103"/>
      <c r="K215" s="104" t="str">
        <f t="shared" si="12"/>
        <v/>
      </c>
      <c r="L215" s="139" t="str">
        <f t="shared" si="13"/>
        <v/>
      </c>
      <c r="M215" s="105" t="e">
        <f t="shared" si="14"/>
        <v>#VALUE!</v>
      </c>
      <c r="N215" s="184"/>
      <c r="O215" s="186"/>
    </row>
    <row r="216" spans="1:15" x14ac:dyDescent="0.25">
      <c r="A216" s="151"/>
      <c r="B216" s="154"/>
      <c r="C216" s="35">
        <v>214</v>
      </c>
      <c r="D216" s="10" t="s">
        <v>273</v>
      </c>
      <c r="E216" s="76" t="s">
        <v>681</v>
      </c>
      <c r="F216" s="82">
        <v>1</v>
      </c>
      <c r="G216" s="81">
        <v>4.3499999999999996</v>
      </c>
      <c r="H216" s="64">
        <f t="shared" si="15"/>
        <v>4.3499999999999996</v>
      </c>
      <c r="I216" s="146"/>
      <c r="J216" s="103"/>
      <c r="K216" s="104" t="str">
        <f t="shared" si="12"/>
        <v/>
      </c>
      <c r="L216" s="139" t="str">
        <f t="shared" si="13"/>
        <v/>
      </c>
      <c r="M216" s="105" t="e">
        <f t="shared" si="14"/>
        <v>#VALUE!</v>
      </c>
      <c r="N216" s="184"/>
      <c r="O216" s="186"/>
    </row>
    <row r="217" spans="1:15" ht="15.75" thickBot="1" x14ac:dyDescent="0.3">
      <c r="A217" s="152"/>
      <c r="B217" s="155"/>
      <c r="C217" s="37">
        <v>215</v>
      </c>
      <c r="D217" s="39" t="s">
        <v>274</v>
      </c>
      <c r="E217" s="77" t="s">
        <v>681</v>
      </c>
      <c r="F217" s="83">
        <v>7</v>
      </c>
      <c r="G217" s="84">
        <v>4.9700000000000006</v>
      </c>
      <c r="H217" s="72">
        <f t="shared" si="15"/>
        <v>34.790000000000006</v>
      </c>
      <c r="I217" s="147"/>
      <c r="J217" s="106"/>
      <c r="K217" s="107" t="str">
        <f t="shared" si="12"/>
        <v/>
      </c>
      <c r="L217" s="140" t="str">
        <f t="shared" si="13"/>
        <v/>
      </c>
      <c r="M217" s="108" t="e">
        <f t="shared" si="14"/>
        <v>#VALUE!</v>
      </c>
      <c r="N217" s="184"/>
      <c r="O217" s="186"/>
    </row>
    <row r="218" spans="1:15" x14ac:dyDescent="0.25">
      <c r="A218" s="150" t="s">
        <v>23</v>
      </c>
      <c r="B218" s="153">
        <v>22</v>
      </c>
      <c r="C218" s="36">
        <v>216</v>
      </c>
      <c r="D218" s="38" t="s">
        <v>275</v>
      </c>
      <c r="E218" s="75" t="s">
        <v>681</v>
      </c>
      <c r="F218" s="34">
        <v>100</v>
      </c>
      <c r="G218" s="73">
        <v>0.66200000000000003</v>
      </c>
      <c r="H218" s="71">
        <f t="shared" si="15"/>
        <v>66.2</v>
      </c>
      <c r="I218" s="145">
        <f>SUM(H218:H232)</f>
        <v>1175.7451655924253</v>
      </c>
      <c r="J218" s="100"/>
      <c r="K218" s="101" t="str">
        <f t="shared" si="12"/>
        <v/>
      </c>
      <c r="L218" s="138" t="str">
        <f t="shared" si="13"/>
        <v/>
      </c>
      <c r="M218" s="102" t="e">
        <f t="shared" si="14"/>
        <v>#VALUE!</v>
      </c>
      <c r="N218" s="184" t="e">
        <f>SUM(M218:M232)</f>
        <v>#VALUE!</v>
      </c>
      <c r="O218" s="186" t="e">
        <f>(I218-N218)/I218</f>
        <v>#VALUE!</v>
      </c>
    </row>
    <row r="219" spans="1:15" x14ac:dyDescent="0.25">
      <c r="A219" s="151"/>
      <c r="B219" s="154"/>
      <c r="C219" s="35">
        <v>217</v>
      </c>
      <c r="D219" s="12" t="s">
        <v>276</v>
      </c>
      <c r="E219" s="76" t="s">
        <v>681</v>
      </c>
      <c r="F219" s="82">
        <v>10</v>
      </c>
      <c r="G219" s="81">
        <v>0.76500000000000001</v>
      </c>
      <c r="H219" s="64">
        <f t="shared" si="15"/>
        <v>7.65</v>
      </c>
      <c r="I219" s="146"/>
      <c r="J219" s="103"/>
      <c r="K219" s="104" t="str">
        <f t="shared" si="12"/>
        <v/>
      </c>
      <c r="L219" s="139" t="str">
        <f t="shared" si="13"/>
        <v/>
      </c>
      <c r="M219" s="105" t="e">
        <f t="shared" si="14"/>
        <v>#VALUE!</v>
      </c>
      <c r="N219" s="184"/>
      <c r="O219" s="186"/>
    </row>
    <row r="220" spans="1:15" x14ac:dyDescent="0.25">
      <c r="A220" s="151"/>
      <c r="B220" s="154"/>
      <c r="C220" s="35">
        <v>218</v>
      </c>
      <c r="D220" s="8" t="s">
        <v>277</v>
      </c>
      <c r="E220" s="76" t="s">
        <v>681</v>
      </c>
      <c r="F220" s="82">
        <v>50</v>
      </c>
      <c r="G220" s="81">
        <v>1.002</v>
      </c>
      <c r="H220" s="64">
        <f t="shared" si="15"/>
        <v>50.1</v>
      </c>
      <c r="I220" s="146"/>
      <c r="J220" s="103"/>
      <c r="K220" s="104" t="str">
        <f t="shared" si="12"/>
        <v/>
      </c>
      <c r="L220" s="139" t="str">
        <f t="shared" si="13"/>
        <v/>
      </c>
      <c r="M220" s="105" t="e">
        <f t="shared" si="14"/>
        <v>#VALUE!</v>
      </c>
      <c r="N220" s="184"/>
      <c r="O220" s="186"/>
    </row>
    <row r="221" spans="1:15" x14ac:dyDescent="0.25">
      <c r="A221" s="151"/>
      <c r="B221" s="154"/>
      <c r="C221" s="35">
        <v>219</v>
      </c>
      <c r="D221" s="8" t="s">
        <v>278</v>
      </c>
      <c r="E221" s="76" t="s">
        <v>681</v>
      </c>
      <c r="F221" s="82">
        <v>50</v>
      </c>
      <c r="G221" s="81">
        <v>1.371</v>
      </c>
      <c r="H221" s="64">
        <f t="shared" si="15"/>
        <v>68.55</v>
      </c>
      <c r="I221" s="146"/>
      <c r="J221" s="103"/>
      <c r="K221" s="104" t="str">
        <f t="shared" si="12"/>
        <v/>
      </c>
      <c r="L221" s="139" t="str">
        <f t="shared" si="13"/>
        <v/>
      </c>
      <c r="M221" s="105" t="e">
        <f t="shared" si="14"/>
        <v>#VALUE!</v>
      </c>
      <c r="N221" s="184"/>
      <c r="O221" s="186"/>
    </row>
    <row r="222" spans="1:15" x14ac:dyDescent="0.25">
      <c r="A222" s="151"/>
      <c r="B222" s="154"/>
      <c r="C222" s="35">
        <v>220</v>
      </c>
      <c r="D222" s="8" t="s">
        <v>279</v>
      </c>
      <c r="E222" s="76" t="s">
        <v>681</v>
      </c>
      <c r="F222" s="82">
        <v>15</v>
      </c>
      <c r="G222" s="81">
        <v>1.8809999999999998</v>
      </c>
      <c r="H222" s="64">
        <f t="shared" si="15"/>
        <v>28.214999999999996</v>
      </c>
      <c r="I222" s="146"/>
      <c r="J222" s="103"/>
      <c r="K222" s="104" t="str">
        <f t="shared" si="12"/>
        <v/>
      </c>
      <c r="L222" s="139" t="str">
        <f t="shared" si="13"/>
        <v/>
      </c>
      <c r="M222" s="105" t="e">
        <f t="shared" si="14"/>
        <v>#VALUE!</v>
      </c>
      <c r="N222" s="184"/>
      <c r="O222" s="186"/>
    </row>
    <row r="223" spans="1:15" x14ac:dyDescent="0.25">
      <c r="A223" s="151"/>
      <c r="B223" s="154"/>
      <c r="C223" s="35">
        <v>221</v>
      </c>
      <c r="D223" s="8" t="s">
        <v>280</v>
      </c>
      <c r="E223" s="76" t="s">
        <v>681</v>
      </c>
      <c r="F223" s="82">
        <v>100</v>
      </c>
      <c r="G223" s="81">
        <v>2.7389999999999999</v>
      </c>
      <c r="H223" s="64">
        <f t="shared" si="15"/>
        <v>273.89999999999998</v>
      </c>
      <c r="I223" s="146"/>
      <c r="J223" s="103"/>
      <c r="K223" s="104" t="str">
        <f t="shared" si="12"/>
        <v/>
      </c>
      <c r="L223" s="139" t="str">
        <f t="shared" si="13"/>
        <v/>
      </c>
      <c r="M223" s="105" t="e">
        <f t="shared" si="14"/>
        <v>#VALUE!</v>
      </c>
      <c r="N223" s="184"/>
      <c r="O223" s="186"/>
    </row>
    <row r="224" spans="1:15" x14ac:dyDescent="0.25">
      <c r="A224" s="151"/>
      <c r="B224" s="154"/>
      <c r="C224" s="35">
        <v>222</v>
      </c>
      <c r="D224" s="8" t="s">
        <v>281</v>
      </c>
      <c r="E224" s="76" t="s">
        <v>681</v>
      </c>
      <c r="F224" s="82">
        <v>15</v>
      </c>
      <c r="G224" s="81">
        <v>3.0713858662432774</v>
      </c>
      <c r="H224" s="64">
        <f t="shared" si="15"/>
        <v>46.070787993649162</v>
      </c>
      <c r="I224" s="146"/>
      <c r="J224" s="103"/>
      <c r="K224" s="104" t="str">
        <f t="shared" si="12"/>
        <v/>
      </c>
      <c r="L224" s="139" t="str">
        <f t="shared" si="13"/>
        <v/>
      </c>
      <c r="M224" s="105" t="e">
        <f t="shared" si="14"/>
        <v>#VALUE!</v>
      </c>
      <c r="N224" s="184"/>
      <c r="O224" s="186"/>
    </row>
    <row r="225" spans="1:15" x14ac:dyDescent="0.25">
      <c r="A225" s="151"/>
      <c r="B225" s="154"/>
      <c r="C225" s="35">
        <v>223</v>
      </c>
      <c r="D225" s="8" t="s">
        <v>282</v>
      </c>
      <c r="E225" s="76" t="s">
        <v>681</v>
      </c>
      <c r="F225" s="82">
        <v>70</v>
      </c>
      <c r="G225" s="81">
        <v>4.0049999999999999</v>
      </c>
      <c r="H225" s="64">
        <f t="shared" si="15"/>
        <v>280.34999999999997</v>
      </c>
      <c r="I225" s="146"/>
      <c r="J225" s="103"/>
      <c r="K225" s="104" t="str">
        <f t="shared" si="12"/>
        <v/>
      </c>
      <c r="L225" s="139" t="str">
        <f t="shared" si="13"/>
        <v/>
      </c>
      <c r="M225" s="105" t="e">
        <f t="shared" si="14"/>
        <v>#VALUE!</v>
      </c>
      <c r="N225" s="184"/>
      <c r="O225" s="186"/>
    </row>
    <row r="226" spans="1:15" x14ac:dyDescent="0.25">
      <c r="A226" s="151"/>
      <c r="B226" s="154"/>
      <c r="C226" s="35">
        <v>224</v>
      </c>
      <c r="D226" s="8" t="s">
        <v>283</v>
      </c>
      <c r="E226" s="76" t="s">
        <v>681</v>
      </c>
      <c r="F226" s="82">
        <v>5</v>
      </c>
      <c r="G226" s="81">
        <v>8.1150000000000002</v>
      </c>
      <c r="H226" s="64">
        <f t="shared" si="15"/>
        <v>40.575000000000003</v>
      </c>
      <c r="I226" s="146"/>
      <c r="J226" s="103"/>
      <c r="K226" s="104" t="str">
        <f t="shared" si="12"/>
        <v/>
      </c>
      <c r="L226" s="139" t="str">
        <f t="shared" si="13"/>
        <v/>
      </c>
      <c r="M226" s="105" t="e">
        <f t="shared" si="14"/>
        <v>#VALUE!</v>
      </c>
      <c r="N226" s="184"/>
      <c r="O226" s="186"/>
    </row>
    <row r="227" spans="1:15" x14ac:dyDescent="0.25">
      <c r="A227" s="151"/>
      <c r="B227" s="154"/>
      <c r="C227" s="35">
        <v>225</v>
      </c>
      <c r="D227" s="8" t="s">
        <v>284</v>
      </c>
      <c r="E227" s="76" t="s">
        <v>681</v>
      </c>
      <c r="F227" s="82">
        <v>20</v>
      </c>
      <c r="G227" s="81">
        <v>10.436</v>
      </c>
      <c r="H227" s="64">
        <f t="shared" si="15"/>
        <v>208.72</v>
      </c>
      <c r="I227" s="146"/>
      <c r="J227" s="103"/>
      <c r="K227" s="104" t="str">
        <f t="shared" si="12"/>
        <v/>
      </c>
      <c r="L227" s="139" t="str">
        <f t="shared" si="13"/>
        <v/>
      </c>
      <c r="M227" s="105" t="e">
        <f t="shared" si="14"/>
        <v>#VALUE!</v>
      </c>
      <c r="N227" s="184"/>
      <c r="O227" s="186"/>
    </row>
    <row r="228" spans="1:15" x14ac:dyDescent="0.25">
      <c r="A228" s="151"/>
      <c r="B228" s="154"/>
      <c r="C228" s="35">
        <v>226</v>
      </c>
      <c r="D228" s="10" t="s">
        <v>285</v>
      </c>
      <c r="E228" s="76" t="s">
        <v>681</v>
      </c>
      <c r="F228" s="82">
        <v>6</v>
      </c>
      <c r="G228" s="81">
        <v>10.115</v>
      </c>
      <c r="H228" s="64">
        <f t="shared" si="15"/>
        <v>60.69</v>
      </c>
      <c r="I228" s="146"/>
      <c r="J228" s="103"/>
      <c r="K228" s="104" t="str">
        <f t="shared" si="12"/>
        <v/>
      </c>
      <c r="L228" s="139" t="str">
        <f t="shared" si="13"/>
        <v/>
      </c>
      <c r="M228" s="105" t="e">
        <f t="shared" si="14"/>
        <v>#VALUE!</v>
      </c>
      <c r="N228" s="184"/>
      <c r="O228" s="186"/>
    </row>
    <row r="229" spans="1:15" x14ac:dyDescent="0.25">
      <c r="A229" s="151"/>
      <c r="B229" s="154"/>
      <c r="C229" s="35">
        <v>227</v>
      </c>
      <c r="D229" s="8" t="s">
        <v>286</v>
      </c>
      <c r="E229" s="76" t="s">
        <v>681</v>
      </c>
      <c r="F229" s="82">
        <v>10</v>
      </c>
      <c r="G229" s="81">
        <v>0.27063775987759714</v>
      </c>
      <c r="H229" s="64">
        <f t="shared" si="15"/>
        <v>2.7063775987759713</v>
      </c>
      <c r="I229" s="146"/>
      <c r="J229" s="103"/>
      <c r="K229" s="104" t="str">
        <f t="shared" si="12"/>
        <v/>
      </c>
      <c r="L229" s="139" t="str">
        <f t="shared" si="13"/>
        <v/>
      </c>
      <c r="M229" s="105" t="e">
        <f t="shared" si="14"/>
        <v>#VALUE!</v>
      </c>
      <c r="N229" s="184"/>
      <c r="O229" s="186"/>
    </row>
    <row r="230" spans="1:15" x14ac:dyDescent="0.25">
      <c r="A230" s="151"/>
      <c r="B230" s="154"/>
      <c r="C230" s="35">
        <v>228</v>
      </c>
      <c r="D230" s="8" t="s">
        <v>287</v>
      </c>
      <c r="E230" s="76" t="s">
        <v>681</v>
      </c>
      <c r="F230" s="82">
        <v>8</v>
      </c>
      <c r="G230" s="81">
        <v>0.36199999999999999</v>
      </c>
      <c r="H230" s="64">
        <f t="shared" si="15"/>
        <v>2.8959999999999999</v>
      </c>
      <c r="I230" s="146"/>
      <c r="J230" s="103"/>
      <c r="K230" s="104" t="str">
        <f t="shared" si="12"/>
        <v/>
      </c>
      <c r="L230" s="139" t="str">
        <f t="shared" si="13"/>
        <v/>
      </c>
      <c r="M230" s="105" t="e">
        <f t="shared" si="14"/>
        <v>#VALUE!</v>
      </c>
      <c r="N230" s="184"/>
      <c r="O230" s="186"/>
    </row>
    <row r="231" spans="1:15" x14ac:dyDescent="0.25">
      <c r="A231" s="151"/>
      <c r="B231" s="154"/>
      <c r="C231" s="35">
        <v>229</v>
      </c>
      <c r="D231" s="8" t="s">
        <v>288</v>
      </c>
      <c r="E231" s="76" t="s">
        <v>681</v>
      </c>
      <c r="F231" s="82">
        <v>30</v>
      </c>
      <c r="G231" s="81">
        <v>0.47039999999999998</v>
      </c>
      <c r="H231" s="64">
        <f t="shared" si="15"/>
        <v>14.112</v>
      </c>
      <c r="I231" s="146"/>
      <c r="J231" s="103"/>
      <c r="K231" s="104" t="str">
        <f t="shared" si="12"/>
        <v/>
      </c>
      <c r="L231" s="139" t="str">
        <f t="shared" si="13"/>
        <v/>
      </c>
      <c r="M231" s="105" t="e">
        <f t="shared" si="14"/>
        <v>#VALUE!</v>
      </c>
      <c r="N231" s="184"/>
      <c r="O231" s="186"/>
    </row>
    <row r="232" spans="1:15" ht="15.75" thickBot="1" x14ac:dyDescent="0.3">
      <c r="A232" s="152"/>
      <c r="B232" s="155"/>
      <c r="C232" s="37">
        <v>230</v>
      </c>
      <c r="D232" s="47" t="s">
        <v>285</v>
      </c>
      <c r="E232" s="77" t="s">
        <v>681</v>
      </c>
      <c r="F232" s="83">
        <v>2</v>
      </c>
      <c r="G232" s="84">
        <v>12.505000000000001</v>
      </c>
      <c r="H232" s="72">
        <f t="shared" si="15"/>
        <v>25.01</v>
      </c>
      <c r="I232" s="147"/>
      <c r="J232" s="106"/>
      <c r="K232" s="107" t="str">
        <f t="shared" si="12"/>
        <v/>
      </c>
      <c r="L232" s="140" t="str">
        <f t="shared" si="13"/>
        <v/>
      </c>
      <c r="M232" s="108" t="e">
        <f t="shared" si="14"/>
        <v>#VALUE!</v>
      </c>
      <c r="N232" s="184"/>
      <c r="O232" s="186"/>
    </row>
    <row r="233" spans="1:15" x14ac:dyDescent="0.25">
      <c r="A233" s="150" t="s">
        <v>24</v>
      </c>
      <c r="B233" s="153">
        <v>23</v>
      </c>
      <c r="C233" s="36">
        <v>231</v>
      </c>
      <c r="D233" s="46" t="s">
        <v>289</v>
      </c>
      <c r="E233" s="75" t="s">
        <v>681</v>
      </c>
      <c r="F233" s="34">
        <v>1</v>
      </c>
      <c r="G233" s="73">
        <v>64.88</v>
      </c>
      <c r="H233" s="71">
        <f t="shared" si="15"/>
        <v>64.88</v>
      </c>
      <c r="I233" s="145">
        <f>SUM(H233:H234)</f>
        <v>108.85499999999999</v>
      </c>
      <c r="J233" s="100"/>
      <c r="K233" s="101" t="str">
        <f t="shared" si="12"/>
        <v/>
      </c>
      <c r="L233" s="138" t="str">
        <f t="shared" si="13"/>
        <v/>
      </c>
      <c r="M233" s="102" t="e">
        <f t="shared" si="14"/>
        <v>#VALUE!</v>
      </c>
      <c r="N233" s="184" t="e">
        <f>SUM(M233:M234)</f>
        <v>#VALUE!</v>
      </c>
      <c r="O233" s="186" t="e">
        <f>(I233-N233)/I233</f>
        <v>#VALUE!</v>
      </c>
    </row>
    <row r="234" spans="1:15" ht="15.75" thickBot="1" x14ac:dyDescent="0.3">
      <c r="A234" s="152"/>
      <c r="B234" s="155"/>
      <c r="C234" s="37">
        <v>232</v>
      </c>
      <c r="D234" s="47" t="s">
        <v>290</v>
      </c>
      <c r="E234" s="77" t="s">
        <v>681</v>
      </c>
      <c r="F234" s="83">
        <v>1</v>
      </c>
      <c r="G234" s="84">
        <v>43.975000000000001</v>
      </c>
      <c r="H234" s="72">
        <f t="shared" si="15"/>
        <v>43.975000000000001</v>
      </c>
      <c r="I234" s="147"/>
      <c r="J234" s="106"/>
      <c r="K234" s="107" t="str">
        <f t="shared" si="12"/>
        <v/>
      </c>
      <c r="L234" s="140" t="str">
        <f t="shared" si="13"/>
        <v/>
      </c>
      <c r="M234" s="108" t="e">
        <f t="shared" si="14"/>
        <v>#VALUE!</v>
      </c>
      <c r="N234" s="184"/>
      <c r="O234" s="186"/>
    </row>
    <row r="235" spans="1:15" ht="15.75" thickBot="1" x14ac:dyDescent="0.3">
      <c r="A235" s="3" t="s">
        <v>25</v>
      </c>
      <c r="B235" s="31">
        <v>24</v>
      </c>
      <c r="C235" s="40">
        <v>233</v>
      </c>
      <c r="D235" s="45" t="s">
        <v>291</v>
      </c>
      <c r="E235" s="42" t="s">
        <v>681</v>
      </c>
      <c r="F235" s="43">
        <v>7</v>
      </c>
      <c r="G235" s="44">
        <v>1.89</v>
      </c>
      <c r="H235" s="85">
        <f t="shared" si="15"/>
        <v>13.229999999999999</v>
      </c>
      <c r="I235" s="44">
        <f>SUM(H235)</f>
        <v>13.229999999999999</v>
      </c>
      <c r="J235" s="100"/>
      <c r="K235" s="107" t="str">
        <f t="shared" si="12"/>
        <v/>
      </c>
      <c r="L235" s="140" t="str">
        <f t="shared" si="13"/>
        <v/>
      </c>
      <c r="M235" s="108" t="e">
        <f t="shared" si="14"/>
        <v>#VALUE!</v>
      </c>
      <c r="N235" s="137" t="e">
        <f>SUM(M235)</f>
        <v>#VALUE!</v>
      </c>
      <c r="O235" s="144" t="e">
        <f>(I235-N235)/I235</f>
        <v>#VALUE!</v>
      </c>
    </row>
    <row r="236" spans="1:15" x14ac:dyDescent="0.25">
      <c r="A236" s="150" t="s">
        <v>26</v>
      </c>
      <c r="B236" s="153">
        <v>25</v>
      </c>
      <c r="C236" s="36">
        <v>234</v>
      </c>
      <c r="D236" s="38" t="s">
        <v>292</v>
      </c>
      <c r="E236" s="75" t="s">
        <v>681</v>
      </c>
      <c r="F236" s="34">
        <v>1</v>
      </c>
      <c r="G236" s="73">
        <v>5.085</v>
      </c>
      <c r="H236" s="71">
        <f t="shared" si="15"/>
        <v>5.085</v>
      </c>
      <c r="I236" s="145">
        <f>SUM(H236:H237)</f>
        <v>29.405000000000001</v>
      </c>
      <c r="J236" s="100"/>
      <c r="K236" s="101" t="str">
        <f t="shared" si="12"/>
        <v/>
      </c>
      <c r="L236" s="138" t="str">
        <f t="shared" si="13"/>
        <v/>
      </c>
      <c r="M236" s="102" t="e">
        <f t="shared" si="14"/>
        <v>#VALUE!</v>
      </c>
      <c r="N236" s="184" t="e">
        <f>SUM(M236:M237)</f>
        <v>#VALUE!</v>
      </c>
      <c r="O236" s="186" t="e">
        <f>(I236-N236)/I236</f>
        <v>#VALUE!</v>
      </c>
    </row>
    <row r="237" spans="1:15" ht="15.75" thickBot="1" x14ac:dyDescent="0.3">
      <c r="A237" s="152"/>
      <c r="B237" s="155"/>
      <c r="C237" s="37">
        <v>235</v>
      </c>
      <c r="D237" s="47" t="s">
        <v>293</v>
      </c>
      <c r="E237" s="77" t="s">
        <v>681</v>
      </c>
      <c r="F237" s="83">
        <v>8</v>
      </c>
      <c r="G237" s="84">
        <v>3.04</v>
      </c>
      <c r="H237" s="72">
        <f t="shared" si="15"/>
        <v>24.32</v>
      </c>
      <c r="I237" s="147"/>
      <c r="J237" s="106"/>
      <c r="K237" s="107" t="str">
        <f t="shared" si="12"/>
        <v/>
      </c>
      <c r="L237" s="140" t="str">
        <f t="shared" si="13"/>
        <v/>
      </c>
      <c r="M237" s="108" t="e">
        <f t="shared" si="14"/>
        <v>#VALUE!</v>
      </c>
      <c r="N237" s="184"/>
      <c r="O237" s="186"/>
    </row>
    <row r="238" spans="1:15" x14ac:dyDescent="0.25">
      <c r="A238" s="150" t="s">
        <v>27</v>
      </c>
      <c r="B238" s="153">
        <v>26</v>
      </c>
      <c r="C238" s="36">
        <v>236</v>
      </c>
      <c r="D238" s="38" t="s">
        <v>294</v>
      </c>
      <c r="E238" s="75" t="s">
        <v>681</v>
      </c>
      <c r="F238" s="34">
        <v>16</v>
      </c>
      <c r="G238" s="73">
        <v>6.7650000000000006</v>
      </c>
      <c r="H238" s="71">
        <f t="shared" si="15"/>
        <v>108.24000000000001</v>
      </c>
      <c r="I238" s="145">
        <f>SUM(H238:H260)</f>
        <v>9176.9139999999989</v>
      </c>
      <c r="J238" s="100"/>
      <c r="K238" s="101" t="str">
        <f t="shared" si="12"/>
        <v/>
      </c>
      <c r="L238" s="138" t="str">
        <f t="shared" si="13"/>
        <v/>
      </c>
      <c r="M238" s="102" t="e">
        <f t="shared" si="14"/>
        <v>#VALUE!</v>
      </c>
      <c r="N238" s="184" t="e">
        <f>SUM(M238:M260)</f>
        <v>#VALUE!</v>
      </c>
      <c r="O238" s="186" t="e">
        <f>(I238-N238)/I238</f>
        <v>#VALUE!</v>
      </c>
    </row>
    <row r="239" spans="1:15" x14ac:dyDescent="0.25">
      <c r="A239" s="151"/>
      <c r="B239" s="154"/>
      <c r="C239" s="35">
        <v>237</v>
      </c>
      <c r="D239" s="8" t="s">
        <v>295</v>
      </c>
      <c r="E239" s="76" t="s">
        <v>681</v>
      </c>
      <c r="F239" s="82">
        <v>46</v>
      </c>
      <c r="G239" s="81">
        <v>8.879999999999999</v>
      </c>
      <c r="H239" s="64">
        <f t="shared" si="15"/>
        <v>408.47999999999996</v>
      </c>
      <c r="I239" s="146"/>
      <c r="J239" s="103"/>
      <c r="K239" s="104" t="str">
        <f t="shared" si="12"/>
        <v/>
      </c>
      <c r="L239" s="139" t="str">
        <f t="shared" si="13"/>
        <v/>
      </c>
      <c r="M239" s="105" t="e">
        <f t="shared" si="14"/>
        <v>#VALUE!</v>
      </c>
      <c r="N239" s="184"/>
      <c r="O239" s="186"/>
    </row>
    <row r="240" spans="1:15" x14ac:dyDescent="0.25">
      <c r="A240" s="151"/>
      <c r="B240" s="154"/>
      <c r="C240" s="35">
        <v>238</v>
      </c>
      <c r="D240" s="12" t="s">
        <v>296</v>
      </c>
      <c r="E240" s="76" t="s">
        <v>681</v>
      </c>
      <c r="F240" s="82">
        <v>8</v>
      </c>
      <c r="G240" s="81">
        <v>10.135</v>
      </c>
      <c r="H240" s="64">
        <f t="shared" si="15"/>
        <v>81.08</v>
      </c>
      <c r="I240" s="146"/>
      <c r="J240" s="103"/>
      <c r="K240" s="104" t="str">
        <f t="shared" si="12"/>
        <v/>
      </c>
      <c r="L240" s="139" t="str">
        <f t="shared" si="13"/>
        <v/>
      </c>
      <c r="M240" s="105" t="e">
        <f t="shared" si="14"/>
        <v>#VALUE!</v>
      </c>
      <c r="N240" s="184"/>
      <c r="O240" s="186"/>
    </row>
    <row r="241" spans="1:15" x14ac:dyDescent="0.25">
      <c r="A241" s="151"/>
      <c r="B241" s="154"/>
      <c r="C241" s="35">
        <v>239</v>
      </c>
      <c r="D241" s="8" t="s">
        <v>297</v>
      </c>
      <c r="E241" s="76" t="s">
        <v>681</v>
      </c>
      <c r="F241" s="82">
        <v>6</v>
      </c>
      <c r="G241" s="81">
        <v>10.73</v>
      </c>
      <c r="H241" s="64">
        <f t="shared" si="15"/>
        <v>64.38</v>
      </c>
      <c r="I241" s="146"/>
      <c r="J241" s="103"/>
      <c r="K241" s="104" t="str">
        <f t="shared" ref="K241:K304" si="16">IF(ISBLANK(J241),"",IF(AND(J241&gt;=0%,J241&lt;=70%),ROUND(J241,4),"ΜΗ ΑΠΟΔΕΚΤΟ"))</f>
        <v/>
      </c>
      <c r="L241" s="139" t="str">
        <f t="shared" ref="L241:L304" si="17">IF(ISBLANK(J241),"",G241-K241*G241)</f>
        <v/>
      </c>
      <c r="M241" s="105" t="e">
        <f t="shared" ref="M241:M304" si="18">F241*L241</f>
        <v>#VALUE!</v>
      </c>
      <c r="N241" s="184"/>
      <c r="O241" s="186"/>
    </row>
    <row r="242" spans="1:15" x14ac:dyDescent="0.25">
      <c r="A242" s="151"/>
      <c r="B242" s="154"/>
      <c r="C242" s="35">
        <v>240</v>
      </c>
      <c r="D242" s="8" t="s">
        <v>298</v>
      </c>
      <c r="E242" s="76" t="s">
        <v>681</v>
      </c>
      <c r="F242" s="82">
        <v>14</v>
      </c>
      <c r="G242" s="81">
        <v>14.4</v>
      </c>
      <c r="H242" s="64">
        <f t="shared" si="15"/>
        <v>201.6</v>
      </c>
      <c r="I242" s="146"/>
      <c r="J242" s="103"/>
      <c r="K242" s="104" t="str">
        <f t="shared" si="16"/>
        <v/>
      </c>
      <c r="L242" s="139" t="str">
        <f t="shared" si="17"/>
        <v/>
      </c>
      <c r="M242" s="105" t="e">
        <f t="shared" si="18"/>
        <v>#VALUE!</v>
      </c>
      <c r="N242" s="184"/>
      <c r="O242" s="186"/>
    </row>
    <row r="243" spans="1:15" x14ac:dyDescent="0.25">
      <c r="A243" s="151"/>
      <c r="B243" s="154"/>
      <c r="C243" s="35">
        <v>241</v>
      </c>
      <c r="D243" s="8" t="s">
        <v>299</v>
      </c>
      <c r="E243" s="76" t="s">
        <v>681</v>
      </c>
      <c r="F243" s="82">
        <v>18</v>
      </c>
      <c r="G243" s="81">
        <v>13.780000000000001</v>
      </c>
      <c r="H243" s="64">
        <f t="shared" si="15"/>
        <v>248.04000000000002</v>
      </c>
      <c r="I243" s="146"/>
      <c r="J243" s="103"/>
      <c r="K243" s="104" t="str">
        <f t="shared" si="16"/>
        <v/>
      </c>
      <c r="L243" s="139" t="str">
        <f t="shared" si="17"/>
        <v/>
      </c>
      <c r="M243" s="105" t="e">
        <f t="shared" si="18"/>
        <v>#VALUE!</v>
      </c>
      <c r="N243" s="184"/>
      <c r="O243" s="186"/>
    </row>
    <row r="244" spans="1:15" x14ac:dyDescent="0.25">
      <c r="A244" s="151"/>
      <c r="B244" s="154"/>
      <c r="C244" s="35">
        <v>242</v>
      </c>
      <c r="D244" s="8" t="s">
        <v>300</v>
      </c>
      <c r="E244" s="76" t="s">
        <v>681</v>
      </c>
      <c r="F244" s="82">
        <v>15</v>
      </c>
      <c r="G244" s="81">
        <v>17.43</v>
      </c>
      <c r="H244" s="64">
        <f t="shared" si="15"/>
        <v>261.45</v>
      </c>
      <c r="I244" s="146"/>
      <c r="J244" s="103"/>
      <c r="K244" s="104" t="str">
        <f t="shared" si="16"/>
        <v/>
      </c>
      <c r="L244" s="139" t="str">
        <f t="shared" si="17"/>
        <v/>
      </c>
      <c r="M244" s="105" t="e">
        <f t="shared" si="18"/>
        <v>#VALUE!</v>
      </c>
      <c r="N244" s="184"/>
      <c r="O244" s="186"/>
    </row>
    <row r="245" spans="1:15" x14ac:dyDescent="0.25">
      <c r="A245" s="151"/>
      <c r="B245" s="154"/>
      <c r="C245" s="35">
        <v>243</v>
      </c>
      <c r="D245" s="8" t="s">
        <v>301</v>
      </c>
      <c r="E245" s="76" t="s">
        <v>681</v>
      </c>
      <c r="F245" s="82">
        <v>2</v>
      </c>
      <c r="G245" s="81">
        <v>22.494999999999997</v>
      </c>
      <c r="H245" s="64">
        <f t="shared" si="15"/>
        <v>44.989999999999995</v>
      </c>
      <c r="I245" s="146"/>
      <c r="J245" s="103"/>
      <c r="K245" s="104" t="str">
        <f t="shared" si="16"/>
        <v/>
      </c>
      <c r="L245" s="139" t="str">
        <f t="shared" si="17"/>
        <v/>
      </c>
      <c r="M245" s="105" t="e">
        <f t="shared" si="18"/>
        <v>#VALUE!</v>
      </c>
      <c r="N245" s="184"/>
      <c r="O245" s="186"/>
    </row>
    <row r="246" spans="1:15" x14ac:dyDescent="0.25">
      <c r="A246" s="151"/>
      <c r="B246" s="154"/>
      <c r="C246" s="35">
        <v>244</v>
      </c>
      <c r="D246" s="8" t="s">
        <v>302</v>
      </c>
      <c r="E246" s="76" t="s">
        <v>681</v>
      </c>
      <c r="F246" s="82">
        <v>8</v>
      </c>
      <c r="G246" s="81">
        <v>35.445</v>
      </c>
      <c r="H246" s="64">
        <f t="shared" si="15"/>
        <v>283.56</v>
      </c>
      <c r="I246" s="146"/>
      <c r="J246" s="103"/>
      <c r="K246" s="104" t="str">
        <f t="shared" si="16"/>
        <v/>
      </c>
      <c r="L246" s="139" t="str">
        <f t="shared" si="17"/>
        <v/>
      </c>
      <c r="M246" s="105" t="e">
        <f t="shared" si="18"/>
        <v>#VALUE!</v>
      </c>
      <c r="N246" s="184"/>
      <c r="O246" s="186"/>
    </row>
    <row r="247" spans="1:15" x14ac:dyDescent="0.25">
      <c r="A247" s="151"/>
      <c r="B247" s="154"/>
      <c r="C247" s="35">
        <v>245</v>
      </c>
      <c r="D247" s="8" t="s">
        <v>303</v>
      </c>
      <c r="E247" s="76" t="s">
        <v>681</v>
      </c>
      <c r="F247" s="82">
        <v>10</v>
      </c>
      <c r="G247" s="81">
        <v>36.700000000000003</v>
      </c>
      <c r="H247" s="64">
        <f t="shared" si="15"/>
        <v>367</v>
      </c>
      <c r="I247" s="146"/>
      <c r="J247" s="103"/>
      <c r="K247" s="104" t="str">
        <f t="shared" si="16"/>
        <v/>
      </c>
      <c r="L247" s="139" t="str">
        <f t="shared" si="17"/>
        <v/>
      </c>
      <c r="M247" s="105" t="e">
        <f t="shared" si="18"/>
        <v>#VALUE!</v>
      </c>
      <c r="N247" s="184"/>
      <c r="O247" s="186"/>
    </row>
    <row r="248" spans="1:15" x14ac:dyDescent="0.25">
      <c r="A248" s="151"/>
      <c r="B248" s="154"/>
      <c r="C248" s="35">
        <v>246</v>
      </c>
      <c r="D248" s="8" t="s">
        <v>304</v>
      </c>
      <c r="E248" s="76" t="s">
        <v>681</v>
      </c>
      <c r="F248" s="82">
        <v>15</v>
      </c>
      <c r="G248" s="81">
        <v>48.16</v>
      </c>
      <c r="H248" s="64">
        <f t="shared" si="15"/>
        <v>722.4</v>
      </c>
      <c r="I248" s="146"/>
      <c r="J248" s="103"/>
      <c r="K248" s="104" t="str">
        <f t="shared" si="16"/>
        <v/>
      </c>
      <c r="L248" s="139" t="str">
        <f t="shared" si="17"/>
        <v/>
      </c>
      <c r="M248" s="105" t="e">
        <f t="shared" si="18"/>
        <v>#VALUE!</v>
      </c>
      <c r="N248" s="184"/>
      <c r="O248" s="186"/>
    </row>
    <row r="249" spans="1:15" x14ac:dyDescent="0.25">
      <c r="A249" s="151"/>
      <c r="B249" s="154"/>
      <c r="C249" s="35">
        <v>247</v>
      </c>
      <c r="D249" s="8" t="s">
        <v>305</v>
      </c>
      <c r="E249" s="76" t="s">
        <v>681</v>
      </c>
      <c r="F249" s="82">
        <v>2</v>
      </c>
      <c r="G249" s="81">
        <v>74.22</v>
      </c>
      <c r="H249" s="64">
        <f t="shared" si="15"/>
        <v>148.44</v>
      </c>
      <c r="I249" s="146"/>
      <c r="J249" s="103"/>
      <c r="K249" s="104" t="str">
        <f t="shared" si="16"/>
        <v/>
      </c>
      <c r="L249" s="139" t="str">
        <f t="shared" si="17"/>
        <v/>
      </c>
      <c r="M249" s="105" t="e">
        <f t="shared" si="18"/>
        <v>#VALUE!</v>
      </c>
      <c r="N249" s="184"/>
      <c r="O249" s="186"/>
    </row>
    <row r="250" spans="1:15" x14ac:dyDescent="0.25">
      <c r="A250" s="151"/>
      <c r="B250" s="154"/>
      <c r="C250" s="35">
        <v>248</v>
      </c>
      <c r="D250" s="8" t="s">
        <v>306</v>
      </c>
      <c r="E250" s="76" t="s">
        <v>681</v>
      </c>
      <c r="F250" s="82">
        <v>4</v>
      </c>
      <c r="G250" s="81">
        <v>135.23000000000002</v>
      </c>
      <c r="H250" s="64">
        <f t="shared" si="15"/>
        <v>540.92000000000007</v>
      </c>
      <c r="I250" s="146"/>
      <c r="J250" s="103"/>
      <c r="K250" s="104" t="str">
        <f t="shared" si="16"/>
        <v/>
      </c>
      <c r="L250" s="139" t="str">
        <f t="shared" si="17"/>
        <v/>
      </c>
      <c r="M250" s="105" t="e">
        <f t="shared" si="18"/>
        <v>#VALUE!</v>
      </c>
      <c r="N250" s="184"/>
      <c r="O250" s="186"/>
    </row>
    <row r="251" spans="1:15" x14ac:dyDescent="0.25">
      <c r="A251" s="151"/>
      <c r="B251" s="154"/>
      <c r="C251" s="35">
        <v>249</v>
      </c>
      <c r="D251" s="8" t="s">
        <v>307</v>
      </c>
      <c r="E251" s="76" t="s">
        <v>681</v>
      </c>
      <c r="F251" s="82">
        <v>3</v>
      </c>
      <c r="G251" s="81">
        <v>121.34</v>
      </c>
      <c r="H251" s="64">
        <f t="shared" si="15"/>
        <v>364.02</v>
      </c>
      <c r="I251" s="146"/>
      <c r="J251" s="103"/>
      <c r="K251" s="104" t="str">
        <f t="shared" si="16"/>
        <v/>
      </c>
      <c r="L251" s="139" t="str">
        <f t="shared" si="17"/>
        <v/>
      </c>
      <c r="M251" s="105" t="e">
        <f t="shared" si="18"/>
        <v>#VALUE!</v>
      </c>
      <c r="N251" s="184"/>
      <c r="O251" s="186"/>
    </row>
    <row r="252" spans="1:15" x14ac:dyDescent="0.25">
      <c r="A252" s="151"/>
      <c r="B252" s="154"/>
      <c r="C252" s="35">
        <v>250</v>
      </c>
      <c r="D252" s="8" t="s">
        <v>308</v>
      </c>
      <c r="E252" s="76" t="s">
        <v>681</v>
      </c>
      <c r="F252" s="82">
        <v>10</v>
      </c>
      <c r="G252" s="81">
        <v>115.91499999999999</v>
      </c>
      <c r="H252" s="64">
        <f t="shared" si="15"/>
        <v>1159.1499999999999</v>
      </c>
      <c r="I252" s="146"/>
      <c r="J252" s="103"/>
      <c r="K252" s="104" t="str">
        <f t="shared" si="16"/>
        <v/>
      </c>
      <c r="L252" s="139" t="str">
        <f t="shared" si="17"/>
        <v/>
      </c>
      <c r="M252" s="105" t="e">
        <f t="shared" si="18"/>
        <v>#VALUE!</v>
      </c>
      <c r="N252" s="184"/>
      <c r="O252" s="186"/>
    </row>
    <row r="253" spans="1:15" x14ac:dyDescent="0.25">
      <c r="A253" s="151"/>
      <c r="B253" s="154"/>
      <c r="C253" s="35">
        <v>251</v>
      </c>
      <c r="D253" s="8" t="s">
        <v>309</v>
      </c>
      <c r="E253" s="76" t="s">
        <v>681</v>
      </c>
      <c r="F253" s="82">
        <v>2</v>
      </c>
      <c r="G253" s="81">
        <v>158.935</v>
      </c>
      <c r="H253" s="64">
        <f t="shared" si="15"/>
        <v>317.87</v>
      </c>
      <c r="I253" s="146"/>
      <c r="J253" s="103"/>
      <c r="K253" s="104" t="str">
        <f t="shared" si="16"/>
        <v/>
      </c>
      <c r="L253" s="139" t="str">
        <f t="shared" si="17"/>
        <v/>
      </c>
      <c r="M253" s="105" t="e">
        <f t="shared" si="18"/>
        <v>#VALUE!</v>
      </c>
      <c r="N253" s="184"/>
      <c r="O253" s="186"/>
    </row>
    <row r="254" spans="1:15" x14ac:dyDescent="0.25">
      <c r="A254" s="151"/>
      <c r="B254" s="154"/>
      <c r="C254" s="35">
        <v>252</v>
      </c>
      <c r="D254" s="8" t="s">
        <v>310</v>
      </c>
      <c r="E254" s="76" t="s">
        <v>681</v>
      </c>
      <c r="F254" s="82">
        <v>8</v>
      </c>
      <c r="G254" s="81">
        <v>223.21799999999999</v>
      </c>
      <c r="H254" s="64">
        <f t="shared" si="15"/>
        <v>1785.7439999999999</v>
      </c>
      <c r="I254" s="146"/>
      <c r="J254" s="103"/>
      <c r="K254" s="104" t="str">
        <f t="shared" si="16"/>
        <v/>
      </c>
      <c r="L254" s="139" t="str">
        <f t="shared" si="17"/>
        <v/>
      </c>
      <c r="M254" s="105" t="e">
        <f t="shared" si="18"/>
        <v>#VALUE!</v>
      </c>
      <c r="N254" s="184"/>
      <c r="O254" s="186"/>
    </row>
    <row r="255" spans="1:15" x14ac:dyDescent="0.25">
      <c r="A255" s="151"/>
      <c r="B255" s="154"/>
      <c r="C255" s="35">
        <v>253</v>
      </c>
      <c r="D255" s="8" t="s">
        <v>311</v>
      </c>
      <c r="E255" s="76" t="s">
        <v>681</v>
      </c>
      <c r="F255" s="82">
        <v>10</v>
      </c>
      <c r="G255" s="81">
        <v>179.13</v>
      </c>
      <c r="H255" s="64">
        <f t="shared" si="15"/>
        <v>1791.3</v>
      </c>
      <c r="I255" s="146"/>
      <c r="J255" s="103"/>
      <c r="K255" s="104" t="str">
        <f t="shared" si="16"/>
        <v/>
      </c>
      <c r="L255" s="139" t="str">
        <f t="shared" si="17"/>
        <v/>
      </c>
      <c r="M255" s="105" t="e">
        <f t="shared" si="18"/>
        <v>#VALUE!</v>
      </c>
      <c r="N255" s="184"/>
      <c r="O255" s="186"/>
    </row>
    <row r="256" spans="1:15" x14ac:dyDescent="0.25">
      <c r="A256" s="151"/>
      <c r="B256" s="154"/>
      <c r="C256" s="35">
        <v>254</v>
      </c>
      <c r="D256" s="8" t="s">
        <v>312</v>
      </c>
      <c r="E256" s="76" t="s">
        <v>681</v>
      </c>
      <c r="F256" s="82">
        <v>8</v>
      </c>
      <c r="G256" s="81">
        <v>2.9550000000000001</v>
      </c>
      <c r="H256" s="64">
        <f t="shared" si="15"/>
        <v>23.64</v>
      </c>
      <c r="I256" s="146"/>
      <c r="J256" s="103"/>
      <c r="K256" s="104" t="str">
        <f t="shared" si="16"/>
        <v/>
      </c>
      <c r="L256" s="139" t="str">
        <f t="shared" si="17"/>
        <v/>
      </c>
      <c r="M256" s="105" t="e">
        <f t="shared" si="18"/>
        <v>#VALUE!</v>
      </c>
      <c r="N256" s="184"/>
      <c r="O256" s="186"/>
    </row>
    <row r="257" spans="1:15" x14ac:dyDescent="0.25">
      <c r="A257" s="151"/>
      <c r="B257" s="154"/>
      <c r="C257" s="35">
        <v>255</v>
      </c>
      <c r="D257" s="8" t="s">
        <v>313</v>
      </c>
      <c r="E257" s="76" t="s">
        <v>681</v>
      </c>
      <c r="F257" s="82">
        <v>20</v>
      </c>
      <c r="G257" s="81">
        <v>3.605</v>
      </c>
      <c r="H257" s="64">
        <f t="shared" si="15"/>
        <v>72.099999999999994</v>
      </c>
      <c r="I257" s="146"/>
      <c r="J257" s="103"/>
      <c r="K257" s="104" t="str">
        <f t="shared" si="16"/>
        <v/>
      </c>
      <c r="L257" s="139" t="str">
        <f t="shared" si="17"/>
        <v/>
      </c>
      <c r="M257" s="105" t="e">
        <f t="shared" si="18"/>
        <v>#VALUE!</v>
      </c>
      <c r="N257" s="184"/>
      <c r="O257" s="186"/>
    </row>
    <row r="258" spans="1:15" x14ac:dyDescent="0.25">
      <c r="A258" s="151"/>
      <c r="B258" s="154"/>
      <c r="C258" s="35">
        <v>256</v>
      </c>
      <c r="D258" s="8" t="s">
        <v>314</v>
      </c>
      <c r="E258" s="76" t="s">
        <v>681</v>
      </c>
      <c r="F258" s="82">
        <v>2</v>
      </c>
      <c r="G258" s="81">
        <v>4.5549999999999997</v>
      </c>
      <c r="H258" s="64">
        <f t="shared" si="15"/>
        <v>9.11</v>
      </c>
      <c r="I258" s="146"/>
      <c r="J258" s="103"/>
      <c r="K258" s="104" t="str">
        <f t="shared" si="16"/>
        <v/>
      </c>
      <c r="L258" s="139" t="str">
        <f t="shared" si="17"/>
        <v/>
      </c>
      <c r="M258" s="105" t="e">
        <f t="shared" si="18"/>
        <v>#VALUE!</v>
      </c>
      <c r="N258" s="184"/>
      <c r="O258" s="186"/>
    </row>
    <row r="259" spans="1:15" x14ac:dyDescent="0.25">
      <c r="A259" s="151"/>
      <c r="B259" s="154"/>
      <c r="C259" s="35">
        <v>257</v>
      </c>
      <c r="D259" s="8" t="s">
        <v>315</v>
      </c>
      <c r="E259" s="76" t="s">
        <v>681</v>
      </c>
      <c r="F259" s="82">
        <v>10</v>
      </c>
      <c r="G259" s="81">
        <v>4.78</v>
      </c>
      <c r="H259" s="64">
        <f t="shared" si="15"/>
        <v>47.800000000000004</v>
      </c>
      <c r="I259" s="146"/>
      <c r="J259" s="103"/>
      <c r="K259" s="104" t="str">
        <f t="shared" si="16"/>
        <v/>
      </c>
      <c r="L259" s="139" t="str">
        <f t="shared" si="17"/>
        <v/>
      </c>
      <c r="M259" s="105" t="e">
        <f t="shared" si="18"/>
        <v>#VALUE!</v>
      </c>
      <c r="N259" s="184"/>
      <c r="O259" s="186"/>
    </row>
    <row r="260" spans="1:15" ht="15.75" thickBot="1" x14ac:dyDescent="0.3">
      <c r="A260" s="152"/>
      <c r="B260" s="155"/>
      <c r="C260" s="37">
        <v>258</v>
      </c>
      <c r="D260" s="39" t="s">
        <v>316</v>
      </c>
      <c r="E260" s="77" t="s">
        <v>681</v>
      </c>
      <c r="F260" s="83">
        <v>20</v>
      </c>
      <c r="G260" s="84">
        <v>6.28</v>
      </c>
      <c r="H260" s="72">
        <f t="shared" si="15"/>
        <v>125.60000000000001</v>
      </c>
      <c r="I260" s="147"/>
      <c r="J260" s="106"/>
      <c r="K260" s="107" t="str">
        <f t="shared" si="16"/>
        <v/>
      </c>
      <c r="L260" s="140" t="str">
        <f t="shared" si="17"/>
        <v/>
      </c>
      <c r="M260" s="108" t="e">
        <f t="shared" si="18"/>
        <v>#VALUE!</v>
      </c>
      <c r="N260" s="184"/>
      <c r="O260" s="186"/>
    </row>
    <row r="261" spans="1:15" x14ac:dyDescent="0.25">
      <c r="A261" s="150" t="s">
        <v>28</v>
      </c>
      <c r="B261" s="153">
        <v>27</v>
      </c>
      <c r="C261" s="36">
        <v>259</v>
      </c>
      <c r="D261" s="38" t="s">
        <v>317</v>
      </c>
      <c r="E261" s="75" t="s">
        <v>681</v>
      </c>
      <c r="F261" s="34">
        <v>70</v>
      </c>
      <c r="G261" s="73">
        <v>0.37</v>
      </c>
      <c r="H261" s="71">
        <f t="shared" si="15"/>
        <v>25.9</v>
      </c>
      <c r="I261" s="145">
        <f>SUM(H261:H268)</f>
        <v>530.452</v>
      </c>
      <c r="J261" s="100"/>
      <c r="K261" s="101" t="str">
        <f t="shared" si="16"/>
        <v/>
      </c>
      <c r="L261" s="138" t="str">
        <f t="shared" si="17"/>
        <v/>
      </c>
      <c r="M261" s="102" t="e">
        <f t="shared" si="18"/>
        <v>#VALUE!</v>
      </c>
      <c r="N261" s="184" t="e">
        <f>SUM(M261:M268)</f>
        <v>#VALUE!</v>
      </c>
      <c r="O261" s="186" t="e">
        <f>(I261-N261)/I261</f>
        <v>#VALUE!</v>
      </c>
    </row>
    <row r="262" spans="1:15" x14ac:dyDescent="0.25">
      <c r="A262" s="151"/>
      <c r="B262" s="154"/>
      <c r="C262" s="35">
        <v>260</v>
      </c>
      <c r="D262" s="8" t="s">
        <v>318</v>
      </c>
      <c r="E262" s="76" t="s">
        <v>681</v>
      </c>
      <c r="F262" s="82">
        <v>20</v>
      </c>
      <c r="G262" s="81">
        <v>0.74</v>
      </c>
      <c r="H262" s="64">
        <f t="shared" ref="H262:H325" si="19">F262*G262</f>
        <v>14.8</v>
      </c>
      <c r="I262" s="146"/>
      <c r="J262" s="103"/>
      <c r="K262" s="104" t="str">
        <f t="shared" si="16"/>
        <v/>
      </c>
      <c r="L262" s="139" t="str">
        <f t="shared" si="17"/>
        <v/>
      </c>
      <c r="M262" s="105" t="e">
        <f t="shared" si="18"/>
        <v>#VALUE!</v>
      </c>
      <c r="N262" s="184"/>
      <c r="O262" s="186"/>
    </row>
    <row r="263" spans="1:15" x14ac:dyDescent="0.25">
      <c r="A263" s="151"/>
      <c r="B263" s="154"/>
      <c r="C263" s="35">
        <v>261</v>
      </c>
      <c r="D263" s="8" t="s">
        <v>319</v>
      </c>
      <c r="E263" s="76" t="s">
        <v>681</v>
      </c>
      <c r="F263" s="82">
        <v>30</v>
      </c>
      <c r="G263" s="81">
        <v>0.66500000000000004</v>
      </c>
      <c r="H263" s="64">
        <f t="shared" si="19"/>
        <v>19.950000000000003</v>
      </c>
      <c r="I263" s="146"/>
      <c r="J263" s="103"/>
      <c r="K263" s="104" t="str">
        <f t="shared" si="16"/>
        <v/>
      </c>
      <c r="L263" s="139" t="str">
        <f t="shared" si="17"/>
        <v/>
      </c>
      <c r="M263" s="105" t="e">
        <f t="shared" si="18"/>
        <v>#VALUE!</v>
      </c>
      <c r="N263" s="184"/>
      <c r="O263" s="186"/>
    </row>
    <row r="264" spans="1:15" x14ac:dyDescent="0.25">
      <c r="A264" s="151"/>
      <c r="B264" s="154"/>
      <c r="C264" s="35">
        <v>262</v>
      </c>
      <c r="D264" s="8" t="s">
        <v>320</v>
      </c>
      <c r="E264" s="76" t="s">
        <v>681</v>
      </c>
      <c r="F264" s="82">
        <v>8</v>
      </c>
      <c r="G264" s="81">
        <v>0.374</v>
      </c>
      <c r="H264" s="64">
        <f t="shared" si="19"/>
        <v>2.992</v>
      </c>
      <c r="I264" s="146"/>
      <c r="J264" s="103"/>
      <c r="K264" s="104" t="str">
        <f t="shared" si="16"/>
        <v/>
      </c>
      <c r="L264" s="139" t="str">
        <f t="shared" si="17"/>
        <v/>
      </c>
      <c r="M264" s="105" t="e">
        <f t="shared" si="18"/>
        <v>#VALUE!</v>
      </c>
      <c r="N264" s="184"/>
      <c r="O264" s="186"/>
    </row>
    <row r="265" spans="1:15" x14ac:dyDescent="0.25">
      <c r="A265" s="151"/>
      <c r="B265" s="154"/>
      <c r="C265" s="35">
        <v>263</v>
      </c>
      <c r="D265" s="8" t="s">
        <v>321</v>
      </c>
      <c r="E265" s="76" t="s">
        <v>681</v>
      </c>
      <c r="F265" s="82">
        <v>45</v>
      </c>
      <c r="G265" s="81">
        <v>1.3049999999999999</v>
      </c>
      <c r="H265" s="64">
        <f t="shared" si="19"/>
        <v>58.724999999999994</v>
      </c>
      <c r="I265" s="146"/>
      <c r="J265" s="103"/>
      <c r="K265" s="104" t="str">
        <f t="shared" si="16"/>
        <v/>
      </c>
      <c r="L265" s="139" t="str">
        <f t="shared" si="17"/>
        <v/>
      </c>
      <c r="M265" s="105" t="e">
        <f t="shared" si="18"/>
        <v>#VALUE!</v>
      </c>
      <c r="N265" s="184"/>
      <c r="O265" s="186"/>
    </row>
    <row r="266" spans="1:15" x14ac:dyDescent="0.25">
      <c r="A266" s="151"/>
      <c r="B266" s="154"/>
      <c r="C266" s="35">
        <v>264</v>
      </c>
      <c r="D266" s="8" t="s">
        <v>322</v>
      </c>
      <c r="E266" s="76" t="s">
        <v>681</v>
      </c>
      <c r="F266" s="82">
        <v>150</v>
      </c>
      <c r="G266" s="81">
        <v>2.625</v>
      </c>
      <c r="H266" s="64">
        <f t="shared" si="19"/>
        <v>393.75</v>
      </c>
      <c r="I266" s="146"/>
      <c r="J266" s="103"/>
      <c r="K266" s="104" t="str">
        <f t="shared" si="16"/>
        <v/>
      </c>
      <c r="L266" s="139" t="str">
        <f t="shared" si="17"/>
        <v/>
      </c>
      <c r="M266" s="105" t="e">
        <f t="shared" si="18"/>
        <v>#VALUE!</v>
      </c>
      <c r="N266" s="184"/>
      <c r="O266" s="186"/>
    </row>
    <row r="267" spans="1:15" x14ac:dyDescent="0.25">
      <c r="A267" s="151"/>
      <c r="B267" s="154"/>
      <c r="C267" s="35">
        <v>265</v>
      </c>
      <c r="D267" s="8" t="s">
        <v>323</v>
      </c>
      <c r="E267" s="76" t="s">
        <v>681</v>
      </c>
      <c r="F267" s="82">
        <v>1</v>
      </c>
      <c r="G267" s="81">
        <v>6.085</v>
      </c>
      <c r="H267" s="64">
        <f t="shared" si="19"/>
        <v>6.085</v>
      </c>
      <c r="I267" s="146"/>
      <c r="J267" s="103"/>
      <c r="K267" s="104" t="str">
        <f t="shared" si="16"/>
        <v/>
      </c>
      <c r="L267" s="139" t="str">
        <f t="shared" si="17"/>
        <v/>
      </c>
      <c r="M267" s="105" t="e">
        <f t="shared" si="18"/>
        <v>#VALUE!</v>
      </c>
      <c r="N267" s="184"/>
      <c r="O267" s="186"/>
    </row>
    <row r="268" spans="1:15" ht="15.75" thickBot="1" x14ac:dyDescent="0.3">
      <c r="A268" s="152"/>
      <c r="B268" s="155"/>
      <c r="C268" s="37">
        <v>266</v>
      </c>
      <c r="D268" s="39" t="s">
        <v>324</v>
      </c>
      <c r="E268" s="77" t="s">
        <v>681</v>
      </c>
      <c r="F268" s="83">
        <v>30</v>
      </c>
      <c r="G268" s="84">
        <v>0.27500000000000002</v>
      </c>
      <c r="H268" s="72">
        <f t="shared" si="19"/>
        <v>8.25</v>
      </c>
      <c r="I268" s="147"/>
      <c r="J268" s="106"/>
      <c r="K268" s="107" t="str">
        <f t="shared" si="16"/>
        <v/>
      </c>
      <c r="L268" s="140" t="str">
        <f t="shared" si="17"/>
        <v/>
      </c>
      <c r="M268" s="108" t="e">
        <f t="shared" si="18"/>
        <v>#VALUE!</v>
      </c>
      <c r="N268" s="184"/>
      <c r="O268" s="186"/>
    </row>
    <row r="269" spans="1:15" x14ac:dyDescent="0.25">
      <c r="A269" s="150" t="s">
        <v>29</v>
      </c>
      <c r="B269" s="153">
        <v>28</v>
      </c>
      <c r="C269" s="36">
        <v>267</v>
      </c>
      <c r="D269" s="38" t="s">
        <v>325</v>
      </c>
      <c r="E269" s="75" t="s">
        <v>681</v>
      </c>
      <c r="F269" s="34">
        <v>2</v>
      </c>
      <c r="G269" s="73">
        <v>0.6</v>
      </c>
      <c r="H269" s="71">
        <f t="shared" si="19"/>
        <v>1.2</v>
      </c>
      <c r="I269" s="145">
        <f>SUM(H269:H272)</f>
        <v>18.795000000000002</v>
      </c>
      <c r="J269" s="100"/>
      <c r="K269" s="101" t="str">
        <f t="shared" si="16"/>
        <v/>
      </c>
      <c r="L269" s="138" t="str">
        <f t="shared" si="17"/>
        <v/>
      </c>
      <c r="M269" s="102" t="e">
        <f t="shared" si="18"/>
        <v>#VALUE!</v>
      </c>
      <c r="N269" s="184" t="e">
        <f>SUM(M269:M272)</f>
        <v>#VALUE!</v>
      </c>
      <c r="O269" s="186" t="e">
        <f>(I269-N269)/I269</f>
        <v>#VALUE!</v>
      </c>
    </row>
    <row r="270" spans="1:15" x14ac:dyDescent="0.25">
      <c r="A270" s="151"/>
      <c r="B270" s="154"/>
      <c r="C270" s="35">
        <v>268</v>
      </c>
      <c r="D270" s="10" t="s">
        <v>326</v>
      </c>
      <c r="E270" s="76" t="s">
        <v>682</v>
      </c>
      <c r="F270" s="82">
        <v>2</v>
      </c>
      <c r="G270" s="81">
        <v>1.38</v>
      </c>
      <c r="H270" s="64">
        <f t="shared" si="19"/>
        <v>2.76</v>
      </c>
      <c r="I270" s="146"/>
      <c r="J270" s="103"/>
      <c r="K270" s="104" t="str">
        <f t="shared" si="16"/>
        <v/>
      </c>
      <c r="L270" s="139" t="str">
        <f t="shared" si="17"/>
        <v/>
      </c>
      <c r="M270" s="105" t="e">
        <f t="shared" si="18"/>
        <v>#VALUE!</v>
      </c>
      <c r="N270" s="184"/>
      <c r="O270" s="186"/>
    </row>
    <row r="271" spans="1:15" x14ac:dyDescent="0.25">
      <c r="A271" s="151"/>
      <c r="B271" s="154"/>
      <c r="C271" s="35">
        <v>269</v>
      </c>
      <c r="D271" s="8" t="s">
        <v>327</v>
      </c>
      <c r="E271" s="76" t="s">
        <v>681</v>
      </c>
      <c r="F271" s="82">
        <v>2</v>
      </c>
      <c r="G271" s="81">
        <v>5.0549999999999997</v>
      </c>
      <c r="H271" s="64">
        <f t="shared" si="19"/>
        <v>10.11</v>
      </c>
      <c r="I271" s="146"/>
      <c r="J271" s="103"/>
      <c r="K271" s="104" t="str">
        <f t="shared" si="16"/>
        <v/>
      </c>
      <c r="L271" s="139" t="str">
        <f t="shared" si="17"/>
        <v/>
      </c>
      <c r="M271" s="105" t="e">
        <f t="shared" si="18"/>
        <v>#VALUE!</v>
      </c>
      <c r="N271" s="184"/>
      <c r="O271" s="186"/>
    </row>
    <row r="272" spans="1:15" ht="15.75" thickBot="1" x14ac:dyDescent="0.3">
      <c r="A272" s="152"/>
      <c r="B272" s="155"/>
      <c r="C272" s="37">
        <v>270</v>
      </c>
      <c r="D272" s="39" t="s">
        <v>328</v>
      </c>
      <c r="E272" s="77" t="s">
        <v>681</v>
      </c>
      <c r="F272" s="83">
        <v>5</v>
      </c>
      <c r="G272" s="84">
        <v>0.94499999999999995</v>
      </c>
      <c r="H272" s="72">
        <f t="shared" si="19"/>
        <v>4.7249999999999996</v>
      </c>
      <c r="I272" s="147"/>
      <c r="J272" s="106"/>
      <c r="K272" s="107" t="str">
        <f t="shared" si="16"/>
        <v/>
      </c>
      <c r="L272" s="140" t="str">
        <f t="shared" si="17"/>
        <v/>
      </c>
      <c r="M272" s="108" t="e">
        <f t="shared" si="18"/>
        <v>#VALUE!</v>
      </c>
      <c r="N272" s="184"/>
      <c r="O272" s="186"/>
    </row>
    <row r="273" spans="1:15" ht="15.75" thickBot="1" x14ac:dyDescent="0.3">
      <c r="A273" s="3" t="s">
        <v>30</v>
      </c>
      <c r="B273" s="31">
        <v>29</v>
      </c>
      <c r="C273" s="40">
        <v>271</v>
      </c>
      <c r="D273" s="50" t="s">
        <v>329</v>
      </c>
      <c r="E273" s="42" t="s">
        <v>681</v>
      </c>
      <c r="F273" s="43">
        <v>1</v>
      </c>
      <c r="G273" s="44">
        <v>125</v>
      </c>
      <c r="H273" s="85">
        <f t="shared" si="19"/>
        <v>125</v>
      </c>
      <c r="I273" s="44">
        <f>SUM(H273)</f>
        <v>125</v>
      </c>
      <c r="J273" s="100"/>
      <c r="K273" s="107" t="str">
        <f t="shared" si="16"/>
        <v/>
      </c>
      <c r="L273" s="140" t="str">
        <f t="shared" si="17"/>
        <v/>
      </c>
      <c r="M273" s="108" t="e">
        <f t="shared" si="18"/>
        <v>#VALUE!</v>
      </c>
      <c r="N273" s="137" t="e">
        <f>SUM(M273)</f>
        <v>#VALUE!</v>
      </c>
      <c r="O273" s="144" t="e">
        <f>(I273-N273)/I273</f>
        <v>#VALUE!</v>
      </c>
    </row>
    <row r="274" spans="1:15" x14ac:dyDescent="0.25">
      <c r="A274" s="150" t="s">
        <v>31</v>
      </c>
      <c r="B274" s="153">
        <v>30</v>
      </c>
      <c r="C274" s="36">
        <v>272</v>
      </c>
      <c r="D274" s="38" t="s">
        <v>330</v>
      </c>
      <c r="E274" s="75" t="s">
        <v>681</v>
      </c>
      <c r="F274" s="34">
        <v>10</v>
      </c>
      <c r="G274" s="73">
        <v>0.38500000000000001</v>
      </c>
      <c r="H274" s="71">
        <f t="shared" si="19"/>
        <v>3.85</v>
      </c>
      <c r="I274" s="145">
        <f>SUM(H274:H284)</f>
        <v>119.78420325203251</v>
      </c>
      <c r="J274" s="100"/>
      <c r="K274" s="101" t="str">
        <f t="shared" si="16"/>
        <v/>
      </c>
      <c r="L274" s="138" t="str">
        <f t="shared" si="17"/>
        <v/>
      </c>
      <c r="M274" s="102" t="e">
        <f t="shared" si="18"/>
        <v>#VALUE!</v>
      </c>
      <c r="N274" s="184" t="e">
        <f>SUM(M274:M284)</f>
        <v>#VALUE!</v>
      </c>
      <c r="O274" s="186" t="e">
        <f>(I274-N274)/I274</f>
        <v>#VALUE!</v>
      </c>
    </row>
    <row r="275" spans="1:15" x14ac:dyDescent="0.25">
      <c r="A275" s="151"/>
      <c r="B275" s="154"/>
      <c r="C275" s="35">
        <v>273</v>
      </c>
      <c r="D275" s="10" t="s">
        <v>331</v>
      </c>
      <c r="E275" s="76" t="s">
        <v>681</v>
      </c>
      <c r="F275" s="82">
        <v>6</v>
      </c>
      <c r="G275" s="81">
        <v>0.99499999999999988</v>
      </c>
      <c r="H275" s="64">
        <f t="shared" si="19"/>
        <v>5.9699999999999989</v>
      </c>
      <c r="I275" s="146"/>
      <c r="J275" s="103"/>
      <c r="K275" s="104" t="str">
        <f t="shared" si="16"/>
        <v/>
      </c>
      <c r="L275" s="139" t="str">
        <f t="shared" si="17"/>
        <v/>
      </c>
      <c r="M275" s="105" t="e">
        <f t="shared" si="18"/>
        <v>#VALUE!</v>
      </c>
      <c r="N275" s="184"/>
      <c r="O275" s="186"/>
    </row>
    <row r="276" spans="1:15" x14ac:dyDescent="0.25">
      <c r="A276" s="151"/>
      <c r="B276" s="154"/>
      <c r="C276" s="35">
        <v>274</v>
      </c>
      <c r="D276" s="10" t="s">
        <v>332</v>
      </c>
      <c r="E276" s="76" t="s">
        <v>681</v>
      </c>
      <c r="F276" s="82">
        <v>6</v>
      </c>
      <c r="G276" s="81">
        <v>0.79499999999999993</v>
      </c>
      <c r="H276" s="64">
        <f t="shared" si="19"/>
        <v>4.7699999999999996</v>
      </c>
      <c r="I276" s="146"/>
      <c r="J276" s="103"/>
      <c r="K276" s="104" t="str">
        <f t="shared" si="16"/>
        <v/>
      </c>
      <c r="L276" s="139" t="str">
        <f t="shared" si="17"/>
        <v/>
      </c>
      <c r="M276" s="105" t="e">
        <f t="shared" si="18"/>
        <v>#VALUE!</v>
      </c>
      <c r="N276" s="184"/>
      <c r="O276" s="186"/>
    </row>
    <row r="277" spans="1:15" x14ac:dyDescent="0.25">
      <c r="A277" s="151"/>
      <c r="B277" s="154"/>
      <c r="C277" s="35">
        <v>275</v>
      </c>
      <c r="D277" s="10" t="s">
        <v>333</v>
      </c>
      <c r="E277" s="76" t="s">
        <v>681</v>
      </c>
      <c r="F277" s="82">
        <v>2</v>
      </c>
      <c r="G277" s="81">
        <v>0.27500000000000002</v>
      </c>
      <c r="H277" s="64">
        <f t="shared" si="19"/>
        <v>0.55000000000000004</v>
      </c>
      <c r="I277" s="146"/>
      <c r="J277" s="103"/>
      <c r="K277" s="104" t="str">
        <f t="shared" si="16"/>
        <v/>
      </c>
      <c r="L277" s="139" t="str">
        <f t="shared" si="17"/>
        <v/>
      </c>
      <c r="M277" s="105" t="e">
        <f t="shared" si="18"/>
        <v>#VALUE!</v>
      </c>
      <c r="N277" s="184"/>
      <c r="O277" s="186"/>
    </row>
    <row r="278" spans="1:15" x14ac:dyDescent="0.25">
      <c r="A278" s="151"/>
      <c r="B278" s="154"/>
      <c r="C278" s="35">
        <v>276</v>
      </c>
      <c r="D278" s="8" t="s">
        <v>334</v>
      </c>
      <c r="E278" s="76" t="s">
        <v>681</v>
      </c>
      <c r="F278" s="82">
        <v>5</v>
      </c>
      <c r="G278" s="81">
        <v>2.1480000000000001</v>
      </c>
      <c r="H278" s="64">
        <f t="shared" si="19"/>
        <v>10.74</v>
      </c>
      <c r="I278" s="146"/>
      <c r="J278" s="103"/>
      <c r="K278" s="104" t="str">
        <f t="shared" si="16"/>
        <v/>
      </c>
      <c r="L278" s="139" t="str">
        <f t="shared" si="17"/>
        <v/>
      </c>
      <c r="M278" s="105" t="e">
        <f t="shared" si="18"/>
        <v>#VALUE!</v>
      </c>
      <c r="N278" s="184"/>
      <c r="O278" s="186"/>
    </row>
    <row r="279" spans="1:15" x14ac:dyDescent="0.25">
      <c r="A279" s="151"/>
      <c r="B279" s="154"/>
      <c r="C279" s="35">
        <v>277</v>
      </c>
      <c r="D279" s="8" t="s">
        <v>335</v>
      </c>
      <c r="E279" s="76" t="s">
        <v>681</v>
      </c>
      <c r="F279" s="82">
        <v>4</v>
      </c>
      <c r="G279" s="81">
        <v>3.9153008130081304</v>
      </c>
      <c r="H279" s="64">
        <f t="shared" si="19"/>
        <v>15.661203252032522</v>
      </c>
      <c r="I279" s="146"/>
      <c r="J279" s="103"/>
      <c r="K279" s="104" t="str">
        <f t="shared" si="16"/>
        <v/>
      </c>
      <c r="L279" s="139" t="str">
        <f t="shared" si="17"/>
        <v/>
      </c>
      <c r="M279" s="105" t="e">
        <f t="shared" si="18"/>
        <v>#VALUE!</v>
      </c>
      <c r="N279" s="184"/>
      <c r="O279" s="186"/>
    </row>
    <row r="280" spans="1:15" x14ac:dyDescent="0.25">
      <c r="A280" s="151"/>
      <c r="B280" s="154"/>
      <c r="C280" s="35">
        <v>278</v>
      </c>
      <c r="D280" s="8" t="s">
        <v>336</v>
      </c>
      <c r="E280" s="76" t="s">
        <v>681</v>
      </c>
      <c r="F280" s="82">
        <v>3</v>
      </c>
      <c r="G280" s="81">
        <v>8.7210000000000001</v>
      </c>
      <c r="H280" s="64">
        <f t="shared" si="19"/>
        <v>26.163</v>
      </c>
      <c r="I280" s="146"/>
      <c r="J280" s="103"/>
      <c r="K280" s="104" t="str">
        <f t="shared" si="16"/>
        <v/>
      </c>
      <c r="L280" s="139" t="str">
        <f t="shared" si="17"/>
        <v/>
      </c>
      <c r="M280" s="105" t="e">
        <f t="shared" si="18"/>
        <v>#VALUE!</v>
      </c>
      <c r="N280" s="184"/>
      <c r="O280" s="186"/>
    </row>
    <row r="281" spans="1:15" x14ac:dyDescent="0.25">
      <c r="A281" s="151"/>
      <c r="B281" s="154"/>
      <c r="C281" s="35">
        <v>279</v>
      </c>
      <c r="D281" s="10" t="s">
        <v>337</v>
      </c>
      <c r="E281" s="76" t="s">
        <v>681</v>
      </c>
      <c r="F281" s="82">
        <v>6</v>
      </c>
      <c r="G281" s="81">
        <v>0.29000000000000004</v>
      </c>
      <c r="H281" s="64">
        <f t="shared" si="19"/>
        <v>1.7400000000000002</v>
      </c>
      <c r="I281" s="146"/>
      <c r="J281" s="103"/>
      <c r="K281" s="104" t="str">
        <f t="shared" si="16"/>
        <v/>
      </c>
      <c r="L281" s="139" t="str">
        <f t="shared" si="17"/>
        <v/>
      </c>
      <c r="M281" s="105" t="e">
        <f t="shared" si="18"/>
        <v>#VALUE!</v>
      </c>
      <c r="N281" s="184"/>
      <c r="O281" s="186"/>
    </row>
    <row r="282" spans="1:15" x14ac:dyDescent="0.25">
      <c r="A282" s="151"/>
      <c r="B282" s="154"/>
      <c r="C282" s="35">
        <v>280</v>
      </c>
      <c r="D282" s="8" t="s">
        <v>338</v>
      </c>
      <c r="E282" s="76" t="s">
        <v>681</v>
      </c>
      <c r="F282" s="82">
        <v>2</v>
      </c>
      <c r="G282" s="81">
        <v>18.630000000000003</v>
      </c>
      <c r="H282" s="64">
        <f t="shared" si="19"/>
        <v>37.260000000000005</v>
      </c>
      <c r="I282" s="146"/>
      <c r="J282" s="103"/>
      <c r="K282" s="104" t="str">
        <f t="shared" si="16"/>
        <v/>
      </c>
      <c r="L282" s="139" t="str">
        <f t="shared" si="17"/>
        <v/>
      </c>
      <c r="M282" s="105" t="e">
        <f t="shared" si="18"/>
        <v>#VALUE!</v>
      </c>
      <c r="N282" s="184"/>
      <c r="O282" s="186"/>
    </row>
    <row r="283" spans="1:15" x14ac:dyDescent="0.25">
      <c r="A283" s="151"/>
      <c r="B283" s="154"/>
      <c r="C283" s="35">
        <v>281</v>
      </c>
      <c r="D283" s="10" t="s">
        <v>339</v>
      </c>
      <c r="E283" s="76" t="s">
        <v>681</v>
      </c>
      <c r="F283" s="82">
        <v>4</v>
      </c>
      <c r="G283" s="81">
        <v>1.68</v>
      </c>
      <c r="H283" s="64">
        <f t="shared" si="19"/>
        <v>6.72</v>
      </c>
      <c r="I283" s="146"/>
      <c r="J283" s="103"/>
      <c r="K283" s="104" t="str">
        <f t="shared" si="16"/>
        <v/>
      </c>
      <c r="L283" s="139" t="str">
        <f t="shared" si="17"/>
        <v/>
      </c>
      <c r="M283" s="105" t="e">
        <f t="shared" si="18"/>
        <v>#VALUE!</v>
      </c>
      <c r="N283" s="184"/>
      <c r="O283" s="186"/>
    </row>
    <row r="284" spans="1:15" ht="15.75" thickBot="1" x14ac:dyDescent="0.3">
      <c r="A284" s="152"/>
      <c r="B284" s="155"/>
      <c r="C284" s="37">
        <v>282</v>
      </c>
      <c r="D284" s="47" t="s">
        <v>340</v>
      </c>
      <c r="E284" s="77" t="s">
        <v>681</v>
      </c>
      <c r="F284" s="83">
        <v>2</v>
      </c>
      <c r="G284" s="84">
        <v>3.18</v>
      </c>
      <c r="H284" s="72">
        <f t="shared" si="19"/>
        <v>6.36</v>
      </c>
      <c r="I284" s="147"/>
      <c r="J284" s="106"/>
      <c r="K284" s="107" t="str">
        <f t="shared" si="16"/>
        <v/>
      </c>
      <c r="L284" s="140" t="str">
        <f t="shared" si="17"/>
        <v/>
      </c>
      <c r="M284" s="108" t="e">
        <f t="shared" si="18"/>
        <v>#VALUE!</v>
      </c>
      <c r="N284" s="184"/>
      <c r="O284" s="186"/>
    </row>
    <row r="285" spans="1:15" x14ac:dyDescent="0.25">
      <c r="A285" s="150" t="s">
        <v>32</v>
      </c>
      <c r="B285" s="156">
        <v>31</v>
      </c>
      <c r="C285" s="36">
        <v>283</v>
      </c>
      <c r="D285" s="51" t="s">
        <v>703</v>
      </c>
      <c r="E285" s="75" t="s">
        <v>681</v>
      </c>
      <c r="F285" s="34">
        <v>4</v>
      </c>
      <c r="G285" s="73">
        <v>4.5999999999999996</v>
      </c>
      <c r="H285" s="71">
        <f t="shared" si="19"/>
        <v>18.399999999999999</v>
      </c>
      <c r="I285" s="145">
        <f>SUM(H285:H291)</f>
        <v>401.86500000000001</v>
      </c>
      <c r="J285" s="100"/>
      <c r="K285" s="101" t="str">
        <f t="shared" si="16"/>
        <v/>
      </c>
      <c r="L285" s="138" t="str">
        <f t="shared" si="17"/>
        <v/>
      </c>
      <c r="M285" s="102" t="e">
        <f t="shared" si="18"/>
        <v>#VALUE!</v>
      </c>
      <c r="N285" s="184" t="e">
        <f>SUM(M285:M291)</f>
        <v>#VALUE!</v>
      </c>
      <c r="O285" s="186" t="e">
        <f>(I285-N285)/I285</f>
        <v>#VALUE!</v>
      </c>
    </row>
    <row r="286" spans="1:15" x14ac:dyDescent="0.25">
      <c r="A286" s="151"/>
      <c r="B286" s="157"/>
      <c r="C286" s="35">
        <v>284</v>
      </c>
      <c r="D286" s="8" t="s">
        <v>341</v>
      </c>
      <c r="E286" s="76" t="s">
        <v>681</v>
      </c>
      <c r="F286" s="82">
        <v>3</v>
      </c>
      <c r="G286" s="81">
        <v>1.5049999999999999</v>
      </c>
      <c r="H286" s="64">
        <f t="shared" si="19"/>
        <v>4.5149999999999997</v>
      </c>
      <c r="I286" s="146"/>
      <c r="J286" s="103"/>
      <c r="K286" s="104" t="str">
        <f t="shared" si="16"/>
        <v/>
      </c>
      <c r="L286" s="139" t="str">
        <f t="shared" si="17"/>
        <v/>
      </c>
      <c r="M286" s="105" t="e">
        <f t="shared" si="18"/>
        <v>#VALUE!</v>
      </c>
      <c r="N286" s="184"/>
      <c r="O286" s="186"/>
    </row>
    <row r="287" spans="1:15" x14ac:dyDescent="0.25">
      <c r="A287" s="151"/>
      <c r="B287" s="157"/>
      <c r="C287" s="35">
        <v>285</v>
      </c>
      <c r="D287" s="8" t="s">
        <v>342</v>
      </c>
      <c r="E287" s="76" t="s">
        <v>681</v>
      </c>
      <c r="F287" s="82">
        <v>5</v>
      </c>
      <c r="G287" s="81">
        <v>4.0999999999999996</v>
      </c>
      <c r="H287" s="64">
        <f t="shared" si="19"/>
        <v>20.5</v>
      </c>
      <c r="I287" s="146"/>
      <c r="J287" s="103"/>
      <c r="K287" s="104" t="str">
        <f t="shared" si="16"/>
        <v/>
      </c>
      <c r="L287" s="139" t="str">
        <f t="shared" si="17"/>
        <v/>
      </c>
      <c r="M287" s="105" t="e">
        <f t="shared" si="18"/>
        <v>#VALUE!</v>
      </c>
      <c r="N287" s="184"/>
      <c r="O287" s="186"/>
    </row>
    <row r="288" spans="1:15" x14ac:dyDescent="0.25">
      <c r="A288" s="151"/>
      <c r="B288" s="157"/>
      <c r="C288" s="35">
        <v>286</v>
      </c>
      <c r="D288" s="7" t="s">
        <v>702</v>
      </c>
      <c r="E288" s="76" t="s">
        <v>681</v>
      </c>
      <c r="F288" s="82">
        <v>15</v>
      </c>
      <c r="G288" s="81">
        <v>6.33</v>
      </c>
      <c r="H288" s="64">
        <f t="shared" si="19"/>
        <v>94.95</v>
      </c>
      <c r="I288" s="146"/>
      <c r="J288" s="103"/>
      <c r="K288" s="104" t="str">
        <f t="shared" si="16"/>
        <v/>
      </c>
      <c r="L288" s="139" t="str">
        <f t="shared" si="17"/>
        <v/>
      </c>
      <c r="M288" s="105" t="e">
        <f t="shared" si="18"/>
        <v>#VALUE!</v>
      </c>
      <c r="N288" s="184"/>
      <c r="O288" s="186"/>
    </row>
    <row r="289" spans="1:15" x14ac:dyDescent="0.25">
      <c r="A289" s="151"/>
      <c r="B289" s="157"/>
      <c r="C289" s="35">
        <v>287</v>
      </c>
      <c r="D289" s="8" t="s">
        <v>343</v>
      </c>
      <c r="E289" s="76" t="s">
        <v>681</v>
      </c>
      <c r="F289" s="82">
        <v>4</v>
      </c>
      <c r="G289" s="81">
        <v>8</v>
      </c>
      <c r="H289" s="64">
        <f t="shared" si="19"/>
        <v>32</v>
      </c>
      <c r="I289" s="146"/>
      <c r="J289" s="103"/>
      <c r="K289" s="104" t="str">
        <f t="shared" si="16"/>
        <v/>
      </c>
      <c r="L289" s="139" t="str">
        <f t="shared" si="17"/>
        <v/>
      </c>
      <c r="M289" s="105" t="e">
        <f t="shared" si="18"/>
        <v>#VALUE!</v>
      </c>
      <c r="N289" s="184"/>
      <c r="O289" s="186"/>
    </row>
    <row r="290" spans="1:15" x14ac:dyDescent="0.25">
      <c r="A290" s="151"/>
      <c r="B290" s="157"/>
      <c r="C290" s="35">
        <v>288</v>
      </c>
      <c r="D290" s="10" t="s">
        <v>344</v>
      </c>
      <c r="E290" s="76" t="s">
        <v>681</v>
      </c>
      <c r="F290" s="82">
        <v>15</v>
      </c>
      <c r="G290" s="81">
        <v>9.1</v>
      </c>
      <c r="H290" s="64">
        <f t="shared" si="19"/>
        <v>136.5</v>
      </c>
      <c r="I290" s="146"/>
      <c r="J290" s="103"/>
      <c r="K290" s="104" t="str">
        <f t="shared" si="16"/>
        <v/>
      </c>
      <c r="L290" s="139" t="str">
        <f t="shared" si="17"/>
        <v/>
      </c>
      <c r="M290" s="105" t="e">
        <f t="shared" si="18"/>
        <v>#VALUE!</v>
      </c>
      <c r="N290" s="184"/>
      <c r="O290" s="186"/>
    </row>
    <row r="291" spans="1:15" ht="15.75" thickBot="1" x14ac:dyDescent="0.3">
      <c r="A291" s="152"/>
      <c r="B291" s="158"/>
      <c r="C291" s="37">
        <v>289</v>
      </c>
      <c r="D291" s="39" t="s">
        <v>345</v>
      </c>
      <c r="E291" s="77" t="s">
        <v>681</v>
      </c>
      <c r="F291" s="83">
        <v>4</v>
      </c>
      <c r="G291" s="84">
        <v>23.75</v>
      </c>
      <c r="H291" s="72">
        <f t="shared" si="19"/>
        <v>95</v>
      </c>
      <c r="I291" s="147"/>
      <c r="J291" s="106"/>
      <c r="K291" s="107" t="str">
        <f t="shared" si="16"/>
        <v/>
      </c>
      <c r="L291" s="140" t="str">
        <f t="shared" si="17"/>
        <v/>
      </c>
      <c r="M291" s="108" t="e">
        <f t="shared" si="18"/>
        <v>#VALUE!</v>
      </c>
      <c r="N291" s="184"/>
      <c r="O291" s="186"/>
    </row>
    <row r="292" spans="1:15" x14ac:dyDescent="0.25">
      <c r="A292" s="150" t="s">
        <v>33</v>
      </c>
      <c r="B292" s="153">
        <v>32</v>
      </c>
      <c r="C292" s="36">
        <v>290</v>
      </c>
      <c r="D292" s="38" t="s">
        <v>346</v>
      </c>
      <c r="E292" s="75" t="s">
        <v>681</v>
      </c>
      <c r="F292" s="34">
        <v>3</v>
      </c>
      <c r="G292" s="73">
        <v>6</v>
      </c>
      <c r="H292" s="71">
        <f t="shared" si="19"/>
        <v>18</v>
      </c>
      <c r="I292" s="145">
        <f>SUM(H292:H294)</f>
        <v>64.8</v>
      </c>
      <c r="J292" s="100"/>
      <c r="K292" s="101" t="str">
        <f t="shared" si="16"/>
        <v/>
      </c>
      <c r="L292" s="138" t="str">
        <f t="shared" si="17"/>
        <v/>
      </c>
      <c r="M292" s="102" t="e">
        <f t="shared" si="18"/>
        <v>#VALUE!</v>
      </c>
      <c r="N292" s="184" t="e">
        <f>SUM(M292:M294)</f>
        <v>#VALUE!</v>
      </c>
      <c r="O292" s="186" t="e">
        <f>(I292-N292)/I292</f>
        <v>#VALUE!</v>
      </c>
    </row>
    <row r="293" spans="1:15" x14ac:dyDescent="0.25">
      <c r="A293" s="151"/>
      <c r="B293" s="154"/>
      <c r="C293" s="35">
        <v>291</v>
      </c>
      <c r="D293" s="8" t="s">
        <v>347</v>
      </c>
      <c r="E293" s="76" t="s">
        <v>681</v>
      </c>
      <c r="F293" s="82">
        <v>1</v>
      </c>
      <c r="G293" s="81">
        <v>16.8</v>
      </c>
      <c r="H293" s="64">
        <f t="shared" si="19"/>
        <v>16.8</v>
      </c>
      <c r="I293" s="146"/>
      <c r="J293" s="103"/>
      <c r="K293" s="104" t="str">
        <f t="shared" si="16"/>
        <v/>
      </c>
      <c r="L293" s="139" t="str">
        <f t="shared" si="17"/>
        <v/>
      </c>
      <c r="M293" s="105" t="e">
        <f t="shared" si="18"/>
        <v>#VALUE!</v>
      </c>
      <c r="N293" s="184"/>
      <c r="O293" s="186"/>
    </row>
    <row r="294" spans="1:15" ht="15.75" thickBot="1" x14ac:dyDescent="0.3">
      <c r="A294" s="152"/>
      <c r="B294" s="155"/>
      <c r="C294" s="37">
        <v>292</v>
      </c>
      <c r="D294" s="47" t="s">
        <v>348</v>
      </c>
      <c r="E294" s="77" t="s">
        <v>681</v>
      </c>
      <c r="F294" s="83">
        <v>2</v>
      </c>
      <c r="G294" s="84">
        <v>15</v>
      </c>
      <c r="H294" s="72">
        <f t="shared" si="19"/>
        <v>30</v>
      </c>
      <c r="I294" s="147"/>
      <c r="J294" s="106"/>
      <c r="K294" s="107" t="str">
        <f t="shared" si="16"/>
        <v/>
      </c>
      <c r="L294" s="140" t="str">
        <f t="shared" si="17"/>
        <v/>
      </c>
      <c r="M294" s="108" t="e">
        <f t="shared" si="18"/>
        <v>#VALUE!</v>
      </c>
      <c r="N294" s="184"/>
      <c r="O294" s="186"/>
    </row>
    <row r="295" spans="1:15" x14ac:dyDescent="0.25">
      <c r="A295" s="150" t="s">
        <v>34</v>
      </c>
      <c r="B295" s="153">
        <v>33</v>
      </c>
      <c r="C295" s="36">
        <v>293</v>
      </c>
      <c r="D295" s="38" t="s">
        <v>349</v>
      </c>
      <c r="E295" s="75" t="s">
        <v>681</v>
      </c>
      <c r="F295" s="34">
        <v>1</v>
      </c>
      <c r="G295" s="73">
        <v>5</v>
      </c>
      <c r="H295" s="71">
        <f t="shared" si="19"/>
        <v>5</v>
      </c>
      <c r="I295" s="145">
        <f>SUM(H295:H296)</f>
        <v>9.1</v>
      </c>
      <c r="J295" s="100"/>
      <c r="K295" s="101" t="str">
        <f t="shared" si="16"/>
        <v/>
      </c>
      <c r="L295" s="138" t="str">
        <f t="shared" si="17"/>
        <v/>
      </c>
      <c r="M295" s="102" t="e">
        <f t="shared" si="18"/>
        <v>#VALUE!</v>
      </c>
      <c r="N295" s="184" t="e">
        <f>SUM(M295:M296)</f>
        <v>#VALUE!</v>
      </c>
      <c r="O295" s="186" t="e">
        <f>(I295-N295)/I295</f>
        <v>#VALUE!</v>
      </c>
    </row>
    <row r="296" spans="1:15" ht="15.75" thickBot="1" x14ac:dyDescent="0.3">
      <c r="A296" s="152"/>
      <c r="B296" s="155"/>
      <c r="C296" s="37">
        <v>294</v>
      </c>
      <c r="D296" s="39" t="s">
        <v>350</v>
      </c>
      <c r="E296" s="77" t="s">
        <v>681</v>
      </c>
      <c r="F296" s="83">
        <v>1</v>
      </c>
      <c r="G296" s="84">
        <v>4.0999999999999996</v>
      </c>
      <c r="H296" s="72">
        <f t="shared" si="19"/>
        <v>4.0999999999999996</v>
      </c>
      <c r="I296" s="147"/>
      <c r="J296" s="106"/>
      <c r="K296" s="107" t="str">
        <f t="shared" si="16"/>
        <v/>
      </c>
      <c r="L296" s="140" t="str">
        <f t="shared" si="17"/>
        <v/>
      </c>
      <c r="M296" s="108" t="e">
        <f t="shared" si="18"/>
        <v>#VALUE!</v>
      </c>
      <c r="N296" s="184"/>
      <c r="O296" s="186"/>
    </row>
    <row r="297" spans="1:15" x14ac:dyDescent="0.25">
      <c r="A297" s="150" t="s">
        <v>35</v>
      </c>
      <c r="B297" s="153">
        <v>34</v>
      </c>
      <c r="C297" s="36">
        <v>295</v>
      </c>
      <c r="D297" s="38" t="s">
        <v>351</v>
      </c>
      <c r="E297" s="75" t="s">
        <v>681</v>
      </c>
      <c r="F297" s="34">
        <v>5</v>
      </c>
      <c r="G297" s="73">
        <v>2.17</v>
      </c>
      <c r="H297" s="71">
        <f t="shared" si="19"/>
        <v>10.85</v>
      </c>
      <c r="I297" s="145">
        <f>SUM(H297:H303)</f>
        <v>199.99685528455285</v>
      </c>
      <c r="J297" s="100"/>
      <c r="K297" s="101" t="str">
        <f t="shared" si="16"/>
        <v/>
      </c>
      <c r="L297" s="138" t="str">
        <f t="shared" si="17"/>
        <v/>
      </c>
      <c r="M297" s="102" t="e">
        <f t="shared" si="18"/>
        <v>#VALUE!</v>
      </c>
      <c r="N297" s="184" t="e">
        <f>SUM(M297:M303)</f>
        <v>#VALUE!</v>
      </c>
      <c r="O297" s="186" t="e">
        <f>(I297-N297)/I297</f>
        <v>#VALUE!</v>
      </c>
    </row>
    <row r="298" spans="1:15" x14ac:dyDescent="0.25">
      <c r="A298" s="151"/>
      <c r="B298" s="154"/>
      <c r="C298" s="35">
        <v>296</v>
      </c>
      <c r="D298" s="8" t="s">
        <v>352</v>
      </c>
      <c r="E298" s="76" t="s">
        <v>681</v>
      </c>
      <c r="F298" s="82">
        <v>7</v>
      </c>
      <c r="G298" s="81">
        <v>0.91793170731707319</v>
      </c>
      <c r="H298" s="64">
        <f t="shared" si="19"/>
        <v>6.4255219512195119</v>
      </c>
      <c r="I298" s="146"/>
      <c r="J298" s="103"/>
      <c r="K298" s="104" t="str">
        <f t="shared" si="16"/>
        <v/>
      </c>
      <c r="L298" s="139" t="str">
        <f t="shared" si="17"/>
        <v/>
      </c>
      <c r="M298" s="105" t="e">
        <f t="shared" si="18"/>
        <v>#VALUE!</v>
      </c>
      <c r="N298" s="184"/>
      <c r="O298" s="186"/>
    </row>
    <row r="299" spans="1:15" x14ac:dyDescent="0.25">
      <c r="A299" s="151"/>
      <c r="B299" s="154"/>
      <c r="C299" s="35">
        <v>297</v>
      </c>
      <c r="D299" s="8" t="s">
        <v>353</v>
      </c>
      <c r="E299" s="76" t="s">
        <v>681</v>
      </c>
      <c r="F299" s="82">
        <v>5</v>
      </c>
      <c r="G299" s="81">
        <v>0.79312520325203262</v>
      </c>
      <c r="H299" s="64">
        <f t="shared" si="19"/>
        <v>3.9656260162601633</v>
      </c>
      <c r="I299" s="146"/>
      <c r="J299" s="103"/>
      <c r="K299" s="104" t="str">
        <f t="shared" si="16"/>
        <v/>
      </c>
      <c r="L299" s="139" t="str">
        <f t="shared" si="17"/>
        <v/>
      </c>
      <c r="M299" s="105" t="e">
        <f t="shared" si="18"/>
        <v>#VALUE!</v>
      </c>
      <c r="N299" s="184"/>
      <c r="O299" s="186"/>
    </row>
    <row r="300" spans="1:15" x14ac:dyDescent="0.25">
      <c r="A300" s="151"/>
      <c r="B300" s="154"/>
      <c r="C300" s="35">
        <v>298</v>
      </c>
      <c r="D300" s="8" t="s">
        <v>354</v>
      </c>
      <c r="E300" s="76" t="s">
        <v>681</v>
      </c>
      <c r="F300" s="82">
        <v>10</v>
      </c>
      <c r="G300" s="81">
        <v>1.7174</v>
      </c>
      <c r="H300" s="64">
        <f t="shared" si="19"/>
        <v>17.173999999999999</v>
      </c>
      <c r="I300" s="146"/>
      <c r="J300" s="103"/>
      <c r="K300" s="104" t="str">
        <f t="shared" si="16"/>
        <v/>
      </c>
      <c r="L300" s="139" t="str">
        <f t="shared" si="17"/>
        <v/>
      </c>
      <c r="M300" s="105" t="e">
        <f t="shared" si="18"/>
        <v>#VALUE!</v>
      </c>
      <c r="N300" s="184"/>
      <c r="O300" s="186"/>
    </row>
    <row r="301" spans="1:15" x14ac:dyDescent="0.25">
      <c r="A301" s="151"/>
      <c r="B301" s="154"/>
      <c r="C301" s="35">
        <v>299</v>
      </c>
      <c r="D301" s="8" t="s">
        <v>355</v>
      </c>
      <c r="E301" s="76" t="s">
        <v>681</v>
      </c>
      <c r="F301" s="82">
        <v>10</v>
      </c>
      <c r="G301" s="81">
        <v>4.18</v>
      </c>
      <c r="H301" s="64">
        <f t="shared" si="19"/>
        <v>41.8</v>
      </c>
      <c r="I301" s="146"/>
      <c r="J301" s="103"/>
      <c r="K301" s="104" t="str">
        <f t="shared" si="16"/>
        <v/>
      </c>
      <c r="L301" s="139" t="str">
        <f t="shared" si="17"/>
        <v/>
      </c>
      <c r="M301" s="105" t="e">
        <f t="shared" si="18"/>
        <v>#VALUE!</v>
      </c>
      <c r="N301" s="184"/>
      <c r="O301" s="186"/>
    </row>
    <row r="302" spans="1:15" x14ac:dyDescent="0.25">
      <c r="A302" s="151"/>
      <c r="B302" s="154"/>
      <c r="C302" s="35">
        <v>300</v>
      </c>
      <c r="D302" s="8" t="s">
        <v>356</v>
      </c>
      <c r="E302" s="76" t="s">
        <v>681</v>
      </c>
      <c r="F302" s="82">
        <v>10</v>
      </c>
      <c r="G302" s="81">
        <v>10.085170731707317</v>
      </c>
      <c r="H302" s="64">
        <f t="shared" si="19"/>
        <v>100.85170731707316</v>
      </c>
      <c r="I302" s="146"/>
      <c r="J302" s="103"/>
      <c r="K302" s="104" t="str">
        <f t="shared" si="16"/>
        <v/>
      </c>
      <c r="L302" s="139" t="str">
        <f t="shared" si="17"/>
        <v/>
      </c>
      <c r="M302" s="105" t="e">
        <f t="shared" si="18"/>
        <v>#VALUE!</v>
      </c>
      <c r="N302" s="184"/>
      <c r="O302" s="186"/>
    </row>
    <row r="303" spans="1:15" ht="15.75" thickBot="1" x14ac:dyDescent="0.3">
      <c r="A303" s="152"/>
      <c r="B303" s="155"/>
      <c r="C303" s="37">
        <v>301</v>
      </c>
      <c r="D303" s="39" t="s">
        <v>357</v>
      </c>
      <c r="E303" s="77" t="s">
        <v>681</v>
      </c>
      <c r="F303" s="83">
        <v>10</v>
      </c>
      <c r="G303" s="84">
        <v>1.8930000000000002</v>
      </c>
      <c r="H303" s="72">
        <f t="shared" si="19"/>
        <v>18.930000000000003</v>
      </c>
      <c r="I303" s="147"/>
      <c r="J303" s="106"/>
      <c r="K303" s="107" t="str">
        <f t="shared" si="16"/>
        <v/>
      </c>
      <c r="L303" s="140" t="str">
        <f t="shared" si="17"/>
        <v/>
      </c>
      <c r="M303" s="108" t="e">
        <f t="shared" si="18"/>
        <v>#VALUE!</v>
      </c>
      <c r="N303" s="184"/>
      <c r="O303" s="186"/>
    </row>
    <row r="304" spans="1:15" x14ac:dyDescent="0.25">
      <c r="A304" s="150" t="s">
        <v>36</v>
      </c>
      <c r="B304" s="153">
        <v>35</v>
      </c>
      <c r="C304" s="36">
        <v>302</v>
      </c>
      <c r="D304" s="38" t="s">
        <v>358</v>
      </c>
      <c r="E304" s="75" t="s">
        <v>681</v>
      </c>
      <c r="F304" s="34">
        <v>1</v>
      </c>
      <c r="G304" s="73">
        <v>0.45</v>
      </c>
      <c r="H304" s="71">
        <f t="shared" si="19"/>
        <v>0.45</v>
      </c>
      <c r="I304" s="145">
        <f>SUM(H304:H309)</f>
        <v>38.94</v>
      </c>
      <c r="J304" s="100"/>
      <c r="K304" s="101" t="str">
        <f t="shared" si="16"/>
        <v/>
      </c>
      <c r="L304" s="138" t="str">
        <f t="shared" si="17"/>
        <v/>
      </c>
      <c r="M304" s="102" t="e">
        <f t="shared" si="18"/>
        <v>#VALUE!</v>
      </c>
      <c r="N304" s="184" t="e">
        <f>SUM(M304:M309)</f>
        <v>#VALUE!</v>
      </c>
      <c r="O304" s="186" t="e">
        <f>(I304-N304)/I304</f>
        <v>#VALUE!</v>
      </c>
    </row>
    <row r="305" spans="1:15" x14ac:dyDescent="0.25">
      <c r="A305" s="151"/>
      <c r="B305" s="154"/>
      <c r="C305" s="35">
        <v>303</v>
      </c>
      <c r="D305" s="10" t="s">
        <v>359</v>
      </c>
      <c r="E305" s="76" t="s">
        <v>681</v>
      </c>
      <c r="F305" s="82">
        <v>7</v>
      </c>
      <c r="G305" s="81">
        <v>0.42000000000000004</v>
      </c>
      <c r="H305" s="64">
        <f t="shared" si="19"/>
        <v>2.9400000000000004</v>
      </c>
      <c r="I305" s="146"/>
      <c r="J305" s="103"/>
      <c r="K305" s="104" t="str">
        <f t="shared" ref="K305:K368" si="20">IF(ISBLANK(J305),"",IF(AND(J305&gt;=0%,J305&lt;=70%),ROUND(J305,4),"ΜΗ ΑΠΟΔΕΚΤΟ"))</f>
        <v/>
      </c>
      <c r="L305" s="139" t="str">
        <f t="shared" ref="L305:L368" si="21">IF(ISBLANK(J305),"",G305-K305*G305)</f>
        <v/>
      </c>
      <c r="M305" s="105" t="e">
        <f t="shared" ref="M305:M368" si="22">F305*L305</f>
        <v>#VALUE!</v>
      </c>
      <c r="N305" s="184"/>
      <c r="O305" s="186"/>
    </row>
    <row r="306" spans="1:15" x14ac:dyDescent="0.25">
      <c r="A306" s="151"/>
      <c r="B306" s="154"/>
      <c r="C306" s="35">
        <v>304</v>
      </c>
      <c r="D306" s="8" t="s">
        <v>360</v>
      </c>
      <c r="E306" s="76" t="s">
        <v>681</v>
      </c>
      <c r="F306" s="82">
        <v>10</v>
      </c>
      <c r="G306" s="81">
        <v>0.53499999999999992</v>
      </c>
      <c r="H306" s="64">
        <f t="shared" si="19"/>
        <v>5.35</v>
      </c>
      <c r="I306" s="146"/>
      <c r="J306" s="103"/>
      <c r="K306" s="104" t="str">
        <f t="shared" si="20"/>
        <v/>
      </c>
      <c r="L306" s="139" t="str">
        <f t="shared" si="21"/>
        <v/>
      </c>
      <c r="M306" s="105" t="e">
        <f t="shared" si="22"/>
        <v>#VALUE!</v>
      </c>
      <c r="N306" s="184"/>
      <c r="O306" s="186"/>
    </row>
    <row r="307" spans="1:15" x14ac:dyDescent="0.25">
      <c r="A307" s="151"/>
      <c r="B307" s="154"/>
      <c r="C307" s="35">
        <v>305</v>
      </c>
      <c r="D307" s="8" t="s">
        <v>361</v>
      </c>
      <c r="E307" s="76" t="s">
        <v>681</v>
      </c>
      <c r="F307" s="82">
        <v>10</v>
      </c>
      <c r="G307" s="81">
        <v>1.1299999999999999</v>
      </c>
      <c r="H307" s="64">
        <f t="shared" si="19"/>
        <v>11.299999999999999</v>
      </c>
      <c r="I307" s="146"/>
      <c r="J307" s="103"/>
      <c r="K307" s="104" t="str">
        <f t="shared" si="20"/>
        <v/>
      </c>
      <c r="L307" s="139" t="str">
        <f t="shared" si="21"/>
        <v/>
      </c>
      <c r="M307" s="105" t="e">
        <f t="shared" si="22"/>
        <v>#VALUE!</v>
      </c>
      <c r="N307" s="184"/>
      <c r="O307" s="186"/>
    </row>
    <row r="308" spans="1:15" x14ac:dyDescent="0.25">
      <c r="A308" s="151"/>
      <c r="B308" s="154"/>
      <c r="C308" s="35">
        <v>306</v>
      </c>
      <c r="D308" s="9" t="s">
        <v>362</v>
      </c>
      <c r="E308" s="76" t="s">
        <v>681</v>
      </c>
      <c r="F308" s="82">
        <v>5</v>
      </c>
      <c r="G308" s="81">
        <v>1.8</v>
      </c>
      <c r="H308" s="64">
        <f t="shared" si="19"/>
        <v>9</v>
      </c>
      <c r="I308" s="146"/>
      <c r="J308" s="103"/>
      <c r="K308" s="104" t="str">
        <f t="shared" si="20"/>
        <v/>
      </c>
      <c r="L308" s="139" t="str">
        <f t="shared" si="21"/>
        <v/>
      </c>
      <c r="M308" s="105" t="e">
        <f t="shared" si="22"/>
        <v>#VALUE!</v>
      </c>
      <c r="N308" s="184"/>
      <c r="O308" s="186"/>
    </row>
    <row r="309" spans="1:15" ht="15.75" thickBot="1" x14ac:dyDescent="0.3">
      <c r="A309" s="152"/>
      <c r="B309" s="155"/>
      <c r="C309" s="37">
        <v>307</v>
      </c>
      <c r="D309" s="47" t="s">
        <v>363</v>
      </c>
      <c r="E309" s="77" t="s">
        <v>681</v>
      </c>
      <c r="F309" s="83">
        <v>3</v>
      </c>
      <c r="G309" s="84">
        <v>3.3</v>
      </c>
      <c r="H309" s="72">
        <f t="shared" si="19"/>
        <v>9.8999999999999986</v>
      </c>
      <c r="I309" s="147"/>
      <c r="J309" s="106"/>
      <c r="K309" s="107" t="str">
        <f t="shared" si="20"/>
        <v/>
      </c>
      <c r="L309" s="140" t="str">
        <f t="shared" si="21"/>
        <v/>
      </c>
      <c r="M309" s="108" t="e">
        <f t="shared" si="22"/>
        <v>#VALUE!</v>
      </c>
      <c r="N309" s="184"/>
      <c r="O309" s="186"/>
    </row>
    <row r="310" spans="1:15" x14ac:dyDescent="0.25">
      <c r="A310" s="150" t="s">
        <v>37</v>
      </c>
      <c r="B310" s="153">
        <v>36</v>
      </c>
      <c r="C310" s="36">
        <v>308</v>
      </c>
      <c r="D310" s="38" t="s">
        <v>364</v>
      </c>
      <c r="E310" s="75" t="s">
        <v>681</v>
      </c>
      <c r="F310" s="34">
        <v>2</v>
      </c>
      <c r="G310" s="73">
        <v>0.255</v>
      </c>
      <c r="H310" s="71">
        <f t="shared" si="19"/>
        <v>0.51</v>
      </c>
      <c r="I310" s="145">
        <f>SUM(H310:H312)</f>
        <v>2.7089999999999996</v>
      </c>
      <c r="J310" s="100"/>
      <c r="K310" s="101" t="str">
        <f t="shared" si="20"/>
        <v/>
      </c>
      <c r="L310" s="138" t="str">
        <f t="shared" si="21"/>
        <v/>
      </c>
      <c r="M310" s="102" t="e">
        <f t="shared" si="22"/>
        <v>#VALUE!</v>
      </c>
      <c r="N310" s="184" t="e">
        <f>SUM(M310:M312)</f>
        <v>#VALUE!</v>
      </c>
      <c r="O310" s="186" t="e">
        <f>(I310-N310)/I310</f>
        <v>#VALUE!</v>
      </c>
    </row>
    <row r="311" spans="1:15" x14ac:dyDescent="0.25">
      <c r="A311" s="151"/>
      <c r="B311" s="154"/>
      <c r="C311" s="35">
        <v>309</v>
      </c>
      <c r="D311" s="8" t="s">
        <v>365</v>
      </c>
      <c r="E311" s="76" t="s">
        <v>681</v>
      </c>
      <c r="F311" s="82">
        <v>2</v>
      </c>
      <c r="G311" s="81">
        <v>0.75</v>
      </c>
      <c r="H311" s="64">
        <f t="shared" si="19"/>
        <v>1.5</v>
      </c>
      <c r="I311" s="146"/>
      <c r="J311" s="103"/>
      <c r="K311" s="104" t="str">
        <f t="shared" si="20"/>
        <v/>
      </c>
      <c r="L311" s="139" t="str">
        <f t="shared" si="21"/>
        <v/>
      </c>
      <c r="M311" s="105" t="e">
        <f t="shared" si="22"/>
        <v>#VALUE!</v>
      </c>
      <c r="N311" s="184"/>
      <c r="O311" s="186"/>
    </row>
    <row r="312" spans="1:15" ht="15.75" thickBot="1" x14ac:dyDescent="0.3">
      <c r="A312" s="152"/>
      <c r="B312" s="155"/>
      <c r="C312" s="37">
        <v>310</v>
      </c>
      <c r="D312" s="39" t="s">
        <v>366</v>
      </c>
      <c r="E312" s="77" t="s">
        <v>681</v>
      </c>
      <c r="F312" s="83">
        <v>1</v>
      </c>
      <c r="G312" s="84">
        <v>0.69900000000000007</v>
      </c>
      <c r="H312" s="72">
        <f t="shared" si="19"/>
        <v>0.69900000000000007</v>
      </c>
      <c r="I312" s="147"/>
      <c r="J312" s="106"/>
      <c r="K312" s="107" t="str">
        <f t="shared" si="20"/>
        <v/>
      </c>
      <c r="L312" s="140" t="str">
        <f t="shared" si="21"/>
        <v/>
      </c>
      <c r="M312" s="108" t="e">
        <f t="shared" si="22"/>
        <v>#VALUE!</v>
      </c>
      <c r="N312" s="184"/>
      <c r="O312" s="186"/>
    </row>
    <row r="313" spans="1:15" x14ac:dyDescent="0.25">
      <c r="A313" s="150" t="s">
        <v>38</v>
      </c>
      <c r="B313" s="153">
        <v>37</v>
      </c>
      <c r="C313" s="36">
        <v>311</v>
      </c>
      <c r="D313" s="46" t="s">
        <v>367</v>
      </c>
      <c r="E313" s="75" t="s">
        <v>681</v>
      </c>
      <c r="F313" s="34">
        <v>2</v>
      </c>
      <c r="G313" s="73">
        <v>2.61</v>
      </c>
      <c r="H313" s="71">
        <f t="shared" si="19"/>
        <v>5.22</v>
      </c>
      <c r="I313" s="145">
        <f>SUM(H313:H316)</f>
        <v>49.584999999999994</v>
      </c>
      <c r="J313" s="100"/>
      <c r="K313" s="101" t="str">
        <f t="shared" si="20"/>
        <v/>
      </c>
      <c r="L313" s="138" t="str">
        <f t="shared" si="21"/>
        <v/>
      </c>
      <c r="M313" s="102" t="e">
        <f t="shared" si="22"/>
        <v>#VALUE!</v>
      </c>
      <c r="N313" s="184" t="e">
        <f>SUM(M313:M316)</f>
        <v>#VALUE!</v>
      </c>
      <c r="O313" s="186" t="e">
        <f>(I313-N313)/I313</f>
        <v>#VALUE!</v>
      </c>
    </row>
    <row r="314" spans="1:15" x14ac:dyDescent="0.25">
      <c r="A314" s="151"/>
      <c r="B314" s="154"/>
      <c r="C314" s="35">
        <v>312</v>
      </c>
      <c r="D314" s="8" t="s">
        <v>368</v>
      </c>
      <c r="E314" s="76" t="s">
        <v>681</v>
      </c>
      <c r="F314" s="82">
        <v>1</v>
      </c>
      <c r="G314" s="81">
        <v>17.09</v>
      </c>
      <c r="H314" s="64">
        <f t="shared" si="19"/>
        <v>17.09</v>
      </c>
      <c r="I314" s="146"/>
      <c r="J314" s="103"/>
      <c r="K314" s="104" t="str">
        <f t="shared" si="20"/>
        <v/>
      </c>
      <c r="L314" s="139" t="str">
        <f t="shared" si="21"/>
        <v/>
      </c>
      <c r="M314" s="105" t="e">
        <f t="shared" si="22"/>
        <v>#VALUE!</v>
      </c>
      <c r="N314" s="184"/>
      <c r="O314" s="186"/>
    </row>
    <row r="315" spans="1:15" x14ac:dyDescent="0.25">
      <c r="A315" s="151"/>
      <c r="B315" s="154"/>
      <c r="C315" s="35">
        <v>313</v>
      </c>
      <c r="D315" s="8" t="s">
        <v>369</v>
      </c>
      <c r="E315" s="76" t="s">
        <v>681</v>
      </c>
      <c r="F315" s="82">
        <v>1</v>
      </c>
      <c r="G315" s="81">
        <v>18.725000000000001</v>
      </c>
      <c r="H315" s="64">
        <f t="shared" si="19"/>
        <v>18.725000000000001</v>
      </c>
      <c r="I315" s="146"/>
      <c r="J315" s="103"/>
      <c r="K315" s="104" t="str">
        <f t="shared" si="20"/>
        <v/>
      </c>
      <c r="L315" s="139" t="str">
        <f t="shared" si="21"/>
        <v/>
      </c>
      <c r="M315" s="105" t="e">
        <f t="shared" si="22"/>
        <v>#VALUE!</v>
      </c>
      <c r="N315" s="184"/>
      <c r="O315" s="186"/>
    </row>
    <row r="316" spans="1:15" ht="15.75" thickBot="1" x14ac:dyDescent="0.3">
      <c r="A316" s="152"/>
      <c r="B316" s="155"/>
      <c r="C316" s="37">
        <v>314</v>
      </c>
      <c r="D316" s="47" t="s">
        <v>370</v>
      </c>
      <c r="E316" s="77" t="s">
        <v>681</v>
      </c>
      <c r="F316" s="83">
        <v>1</v>
      </c>
      <c r="G316" s="84">
        <v>8.5500000000000007</v>
      </c>
      <c r="H316" s="72">
        <f t="shared" si="19"/>
        <v>8.5500000000000007</v>
      </c>
      <c r="I316" s="147"/>
      <c r="J316" s="106"/>
      <c r="K316" s="107" t="str">
        <f t="shared" si="20"/>
        <v/>
      </c>
      <c r="L316" s="140" t="str">
        <f t="shared" si="21"/>
        <v/>
      </c>
      <c r="M316" s="108" t="e">
        <f t="shared" si="22"/>
        <v>#VALUE!</v>
      </c>
      <c r="N316" s="184"/>
      <c r="O316" s="186"/>
    </row>
    <row r="317" spans="1:15" x14ac:dyDescent="0.25">
      <c r="A317" s="150" t="s">
        <v>39</v>
      </c>
      <c r="B317" s="153">
        <v>38</v>
      </c>
      <c r="C317" s="36">
        <v>315</v>
      </c>
      <c r="D317" s="46" t="s">
        <v>371</v>
      </c>
      <c r="E317" s="75" t="s">
        <v>681</v>
      </c>
      <c r="F317" s="34">
        <v>3</v>
      </c>
      <c r="G317" s="73">
        <v>2.16</v>
      </c>
      <c r="H317" s="71">
        <f t="shared" si="19"/>
        <v>6.48</v>
      </c>
      <c r="I317" s="145">
        <f>SUM(H317:H319)</f>
        <v>28.215000000000003</v>
      </c>
      <c r="J317" s="100"/>
      <c r="K317" s="101" t="str">
        <f t="shared" si="20"/>
        <v/>
      </c>
      <c r="L317" s="138" t="str">
        <f t="shared" si="21"/>
        <v/>
      </c>
      <c r="M317" s="102" t="e">
        <f t="shared" si="22"/>
        <v>#VALUE!</v>
      </c>
      <c r="N317" s="184" t="e">
        <f>SUM(M317:M319)</f>
        <v>#VALUE!</v>
      </c>
      <c r="O317" s="186" t="e">
        <f>(I317-N317)/I317</f>
        <v>#VALUE!</v>
      </c>
    </row>
    <row r="318" spans="1:15" x14ac:dyDescent="0.25">
      <c r="A318" s="151"/>
      <c r="B318" s="154"/>
      <c r="C318" s="35">
        <v>316</v>
      </c>
      <c r="D318" s="8" t="s">
        <v>372</v>
      </c>
      <c r="E318" s="76" t="s">
        <v>681</v>
      </c>
      <c r="F318" s="82">
        <v>1</v>
      </c>
      <c r="G318" s="81">
        <v>3.12</v>
      </c>
      <c r="H318" s="64">
        <f t="shared" si="19"/>
        <v>3.12</v>
      </c>
      <c r="I318" s="146"/>
      <c r="J318" s="103"/>
      <c r="K318" s="104" t="str">
        <f t="shared" si="20"/>
        <v/>
      </c>
      <c r="L318" s="139" t="str">
        <f t="shared" si="21"/>
        <v/>
      </c>
      <c r="M318" s="105" t="e">
        <f t="shared" si="22"/>
        <v>#VALUE!</v>
      </c>
      <c r="N318" s="184"/>
      <c r="O318" s="186"/>
    </row>
    <row r="319" spans="1:15" ht="15.75" thickBot="1" x14ac:dyDescent="0.3">
      <c r="A319" s="152"/>
      <c r="B319" s="155"/>
      <c r="C319" s="37">
        <v>317</v>
      </c>
      <c r="D319" s="39" t="s">
        <v>373</v>
      </c>
      <c r="E319" s="77" t="s">
        <v>681</v>
      </c>
      <c r="F319" s="83">
        <v>3</v>
      </c>
      <c r="G319" s="84">
        <v>6.2050000000000001</v>
      </c>
      <c r="H319" s="72">
        <f t="shared" si="19"/>
        <v>18.615000000000002</v>
      </c>
      <c r="I319" s="147"/>
      <c r="J319" s="106"/>
      <c r="K319" s="107" t="str">
        <f t="shared" si="20"/>
        <v/>
      </c>
      <c r="L319" s="140" t="str">
        <f t="shared" si="21"/>
        <v/>
      </c>
      <c r="M319" s="108" t="e">
        <f t="shared" si="22"/>
        <v>#VALUE!</v>
      </c>
      <c r="N319" s="184"/>
      <c r="O319" s="186"/>
    </row>
    <row r="320" spans="1:15" x14ac:dyDescent="0.25">
      <c r="A320" s="150" t="s">
        <v>40</v>
      </c>
      <c r="B320" s="153">
        <v>39</v>
      </c>
      <c r="C320" s="36">
        <v>318</v>
      </c>
      <c r="D320" s="46" t="s">
        <v>374</v>
      </c>
      <c r="E320" s="75" t="s">
        <v>681</v>
      </c>
      <c r="F320" s="34">
        <v>2</v>
      </c>
      <c r="G320" s="73">
        <v>2.27</v>
      </c>
      <c r="H320" s="71">
        <f t="shared" si="19"/>
        <v>4.54</v>
      </c>
      <c r="I320" s="145">
        <f>SUM(H320:H325)</f>
        <v>27.85</v>
      </c>
      <c r="J320" s="100"/>
      <c r="K320" s="101" t="str">
        <f t="shared" si="20"/>
        <v/>
      </c>
      <c r="L320" s="138" t="str">
        <f t="shared" si="21"/>
        <v/>
      </c>
      <c r="M320" s="102" t="e">
        <f t="shared" si="22"/>
        <v>#VALUE!</v>
      </c>
      <c r="N320" s="184" t="e">
        <f>SUM(M320:M325)</f>
        <v>#VALUE!</v>
      </c>
      <c r="O320" s="186" t="e">
        <f>(I320-N320)/I320</f>
        <v>#VALUE!</v>
      </c>
    </row>
    <row r="321" spans="1:15" x14ac:dyDescent="0.25">
      <c r="A321" s="151"/>
      <c r="B321" s="154"/>
      <c r="C321" s="35">
        <v>319</v>
      </c>
      <c r="D321" s="10" t="s">
        <v>375</v>
      </c>
      <c r="E321" s="76" t="s">
        <v>681</v>
      </c>
      <c r="F321" s="82">
        <v>4</v>
      </c>
      <c r="G321" s="81">
        <v>1.05</v>
      </c>
      <c r="H321" s="64">
        <f t="shared" si="19"/>
        <v>4.2</v>
      </c>
      <c r="I321" s="146"/>
      <c r="J321" s="103"/>
      <c r="K321" s="104" t="str">
        <f t="shared" si="20"/>
        <v/>
      </c>
      <c r="L321" s="139" t="str">
        <f t="shared" si="21"/>
        <v/>
      </c>
      <c r="M321" s="105" t="e">
        <f t="shared" si="22"/>
        <v>#VALUE!</v>
      </c>
      <c r="N321" s="184"/>
      <c r="O321" s="186"/>
    </row>
    <row r="322" spans="1:15" x14ac:dyDescent="0.25">
      <c r="A322" s="151"/>
      <c r="B322" s="154"/>
      <c r="C322" s="35">
        <v>320</v>
      </c>
      <c r="D322" s="8" t="s">
        <v>376</v>
      </c>
      <c r="E322" s="76" t="s">
        <v>681</v>
      </c>
      <c r="F322" s="82">
        <v>2</v>
      </c>
      <c r="G322" s="81">
        <v>1</v>
      </c>
      <c r="H322" s="64">
        <f t="shared" si="19"/>
        <v>2</v>
      </c>
      <c r="I322" s="146"/>
      <c r="J322" s="103"/>
      <c r="K322" s="104" t="str">
        <f t="shared" si="20"/>
        <v/>
      </c>
      <c r="L322" s="139" t="str">
        <f t="shared" si="21"/>
        <v/>
      </c>
      <c r="M322" s="105" t="e">
        <f t="shared" si="22"/>
        <v>#VALUE!</v>
      </c>
      <c r="N322" s="184"/>
      <c r="O322" s="186"/>
    </row>
    <row r="323" spans="1:15" x14ac:dyDescent="0.25">
      <c r="A323" s="151"/>
      <c r="B323" s="154"/>
      <c r="C323" s="35">
        <v>321</v>
      </c>
      <c r="D323" s="8" t="s">
        <v>377</v>
      </c>
      <c r="E323" s="76" t="s">
        <v>681</v>
      </c>
      <c r="F323" s="82">
        <v>4</v>
      </c>
      <c r="G323" s="81">
        <v>0.97</v>
      </c>
      <c r="H323" s="64">
        <f t="shared" si="19"/>
        <v>3.88</v>
      </c>
      <c r="I323" s="146"/>
      <c r="J323" s="103"/>
      <c r="K323" s="104" t="str">
        <f t="shared" si="20"/>
        <v/>
      </c>
      <c r="L323" s="139" t="str">
        <f t="shared" si="21"/>
        <v/>
      </c>
      <c r="M323" s="105" t="e">
        <f t="shared" si="22"/>
        <v>#VALUE!</v>
      </c>
      <c r="N323" s="184"/>
      <c r="O323" s="186"/>
    </row>
    <row r="324" spans="1:15" x14ac:dyDescent="0.25">
      <c r="A324" s="151"/>
      <c r="B324" s="154"/>
      <c r="C324" s="35">
        <v>322</v>
      </c>
      <c r="D324" s="10" t="s">
        <v>378</v>
      </c>
      <c r="E324" s="76" t="s">
        <v>681</v>
      </c>
      <c r="F324" s="82">
        <v>1</v>
      </c>
      <c r="G324" s="81">
        <v>2.8</v>
      </c>
      <c r="H324" s="64">
        <f t="shared" si="19"/>
        <v>2.8</v>
      </c>
      <c r="I324" s="146"/>
      <c r="J324" s="103"/>
      <c r="K324" s="104" t="str">
        <f t="shared" si="20"/>
        <v/>
      </c>
      <c r="L324" s="139" t="str">
        <f t="shared" si="21"/>
        <v/>
      </c>
      <c r="M324" s="105" t="e">
        <f t="shared" si="22"/>
        <v>#VALUE!</v>
      </c>
      <c r="N324" s="184"/>
      <c r="O324" s="186"/>
    </row>
    <row r="325" spans="1:15" ht="15.75" thickBot="1" x14ac:dyDescent="0.3">
      <c r="A325" s="152"/>
      <c r="B325" s="155"/>
      <c r="C325" s="37">
        <v>323</v>
      </c>
      <c r="D325" s="39" t="s">
        <v>379</v>
      </c>
      <c r="E325" s="77" t="s">
        <v>681</v>
      </c>
      <c r="F325" s="83">
        <v>1</v>
      </c>
      <c r="G325" s="84">
        <v>10.43</v>
      </c>
      <c r="H325" s="72">
        <f t="shared" si="19"/>
        <v>10.43</v>
      </c>
      <c r="I325" s="147"/>
      <c r="J325" s="106"/>
      <c r="K325" s="107" t="str">
        <f t="shared" si="20"/>
        <v/>
      </c>
      <c r="L325" s="140" t="str">
        <f t="shared" si="21"/>
        <v/>
      </c>
      <c r="M325" s="108" t="e">
        <f t="shared" si="22"/>
        <v>#VALUE!</v>
      </c>
      <c r="N325" s="184"/>
      <c r="O325" s="186"/>
    </row>
    <row r="326" spans="1:15" x14ac:dyDescent="0.25">
      <c r="A326" s="150" t="s">
        <v>41</v>
      </c>
      <c r="B326" s="153">
        <v>40</v>
      </c>
      <c r="C326" s="36">
        <v>324</v>
      </c>
      <c r="D326" s="38" t="s">
        <v>380</v>
      </c>
      <c r="E326" s="75" t="s">
        <v>681</v>
      </c>
      <c r="F326" s="34">
        <v>2</v>
      </c>
      <c r="G326" s="73">
        <v>3.3149999999999999</v>
      </c>
      <c r="H326" s="71">
        <f t="shared" ref="H326:H389" si="23">F326*G326</f>
        <v>6.63</v>
      </c>
      <c r="I326" s="145">
        <f>SUM(H326:H331)</f>
        <v>38.100000000000009</v>
      </c>
      <c r="J326" s="100"/>
      <c r="K326" s="101" t="str">
        <f t="shared" si="20"/>
        <v/>
      </c>
      <c r="L326" s="138" t="str">
        <f t="shared" si="21"/>
        <v/>
      </c>
      <c r="M326" s="102" t="e">
        <f t="shared" si="22"/>
        <v>#VALUE!</v>
      </c>
      <c r="N326" s="184" t="e">
        <f>SUM(M326:M331)</f>
        <v>#VALUE!</v>
      </c>
      <c r="O326" s="186" t="e">
        <f>(I326-N326)/I326</f>
        <v>#VALUE!</v>
      </c>
    </row>
    <row r="327" spans="1:15" x14ac:dyDescent="0.25">
      <c r="A327" s="151"/>
      <c r="B327" s="154"/>
      <c r="C327" s="35">
        <v>325</v>
      </c>
      <c r="D327" s="8" t="s">
        <v>381</v>
      </c>
      <c r="E327" s="76" t="s">
        <v>681</v>
      </c>
      <c r="F327" s="82">
        <v>1</v>
      </c>
      <c r="G327" s="81">
        <v>4.49</v>
      </c>
      <c r="H327" s="64">
        <f t="shared" si="23"/>
        <v>4.49</v>
      </c>
      <c r="I327" s="146"/>
      <c r="J327" s="103"/>
      <c r="K327" s="104" t="str">
        <f t="shared" si="20"/>
        <v/>
      </c>
      <c r="L327" s="139" t="str">
        <f t="shared" si="21"/>
        <v/>
      </c>
      <c r="M327" s="105" t="e">
        <f t="shared" si="22"/>
        <v>#VALUE!</v>
      </c>
      <c r="N327" s="184"/>
      <c r="O327" s="186"/>
    </row>
    <row r="328" spans="1:15" x14ac:dyDescent="0.25">
      <c r="A328" s="151"/>
      <c r="B328" s="154"/>
      <c r="C328" s="35">
        <v>326</v>
      </c>
      <c r="D328" s="8" t="s">
        <v>382</v>
      </c>
      <c r="E328" s="76" t="s">
        <v>681</v>
      </c>
      <c r="F328" s="82">
        <v>2</v>
      </c>
      <c r="G328" s="81">
        <v>6.8000000000000007</v>
      </c>
      <c r="H328" s="64">
        <f t="shared" si="23"/>
        <v>13.600000000000001</v>
      </c>
      <c r="I328" s="146"/>
      <c r="J328" s="103"/>
      <c r="K328" s="104" t="str">
        <f t="shared" si="20"/>
        <v/>
      </c>
      <c r="L328" s="139" t="str">
        <f t="shared" si="21"/>
        <v/>
      </c>
      <c r="M328" s="105" t="e">
        <f t="shared" si="22"/>
        <v>#VALUE!</v>
      </c>
      <c r="N328" s="184"/>
      <c r="O328" s="186"/>
    </row>
    <row r="329" spans="1:15" x14ac:dyDescent="0.25">
      <c r="A329" s="151"/>
      <c r="B329" s="154"/>
      <c r="C329" s="35">
        <v>327</v>
      </c>
      <c r="D329" s="8" t="s">
        <v>383</v>
      </c>
      <c r="E329" s="76" t="s">
        <v>681</v>
      </c>
      <c r="F329" s="82">
        <v>1</v>
      </c>
      <c r="G329" s="81">
        <v>1.58</v>
      </c>
      <c r="H329" s="64">
        <f t="shared" si="23"/>
        <v>1.58</v>
      </c>
      <c r="I329" s="146"/>
      <c r="J329" s="103"/>
      <c r="K329" s="104" t="str">
        <f t="shared" si="20"/>
        <v/>
      </c>
      <c r="L329" s="139" t="str">
        <f t="shared" si="21"/>
        <v/>
      </c>
      <c r="M329" s="105" t="e">
        <f t="shared" si="22"/>
        <v>#VALUE!</v>
      </c>
      <c r="N329" s="184"/>
      <c r="O329" s="186"/>
    </row>
    <row r="330" spans="1:15" x14ac:dyDescent="0.25">
      <c r="A330" s="151"/>
      <c r="B330" s="154"/>
      <c r="C330" s="35">
        <v>328</v>
      </c>
      <c r="D330" s="8" t="s">
        <v>384</v>
      </c>
      <c r="E330" s="76" t="s">
        <v>681</v>
      </c>
      <c r="F330" s="82">
        <v>2</v>
      </c>
      <c r="G330" s="81">
        <v>2.4</v>
      </c>
      <c r="H330" s="64">
        <f t="shared" si="23"/>
        <v>4.8</v>
      </c>
      <c r="I330" s="146"/>
      <c r="J330" s="103"/>
      <c r="K330" s="104" t="str">
        <f t="shared" si="20"/>
        <v/>
      </c>
      <c r="L330" s="139" t="str">
        <f t="shared" si="21"/>
        <v/>
      </c>
      <c r="M330" s="105" t="e">
        <f t="shared" si="22"/>
        <v>#VALUE!</v>
      </c>
      <c r="N330" s="184"/>
      <c r="O330" s="186"/>
    </row>
    <row r="331" spans="1:15" ht="15.75" thickBot="1" x14ac:dyDescent="0.3">
      <c r="A331" s="152"/>
      <c r="B331" s="155"/>
      <c r="C331" s="37">
        <v>329</v>
      </c>
      <c r="D331" s="39" t="s">
        <v>385</v>
      </c>
      <c r="E331" s="77" t="s">
        <v>681</v>
      </c>
      <c r="F331" s="83">
        <v>2</v>
      </c>
      <c r="G331" s="84">
        <v>3.5</v>
      </c>
      <c r="H331" s="72">
        <f t="shared" si="23"/>
        <v>7</v>
      </c>
      <c r="I331" s="147"/>
      <c r="J331" s="106"/>
      <c r="K331" s="107" t="str">
        <f t="shared" si="20"/>
        <v/>
      </c>
      <c r="L331" s="140" t="str">
        <f t="shared" si="21"/>
        <v/>
      </c>
      <c r="M331" s="108" t="e">
        <f t="shared" si="22"/>
        <v>#VALUE!</v>
      </c>
      <c r="N331" s="184"/>
      <c r="O331" s="186"/>
    </row>
    <row r="332" spans="1:15" x14ac:dyDescent="0.25">
      <c r="A332" s="150" t="s">
        <v>42</v>
      </c>
      <c r="B332" s="153">
        <v>41</v>
      </c>
      <c r="C332" s="36">
        <v>330</v>
      </c>
      <c r="D332" s="38" t="s">
        <v>386</v>
      </c>
      <c r="E332" s="75" t="s">
        <v>681</v>
      </c>
      <c r="F332" s="34">
        <v>3</v>
      </c>
      <c r="G332" s="73">
        <v>24.4</v>
      </c>
      <c r="H332" s="71">
        <f t="shared" si="23"/>
        <v>73.199999999999989</v>
      </c>
      <c r="I332" s="145">
        <f>SUM(H332:H351)</f>
        <v>2995.875</v>
      </c>
      <c r="J332" s="100"/>
      <c r="K332" s="101" t="str">
        <f t="shared" si="20"/>
        <v/>
      </c>
      <c r="L332" s="138" t="str">
        <f t="shared" si="21"/>
        <v/>
      </c>
      <c r="M332" s="102" t="e">
        <f t="shared" si="22"/>
        <v>#VALUE!</v>
      </c>
      <c r="N332" s="184" t="e">
        <f>SUM(M332:M351)</f>
        <v>#VALUE!</v>
      </c>
      <c r="O332" s="186" t="e">
        <f>(I332-N332)/I332</f>
        <v>#VALUE!</v>
      </c>
    </row>
    <row r="333" spans="1:15" x14ac:dyDescent="0.25">
      <c r="A333" s="151"/>
      <c r="B333" s="154"/>
      <c r="C333" s="35">
        <v>331</v>
      </c>
      <c r="D333" s="8" t="s">
        <v>387</v>
      </c>
      <c r="E333" s="76" t="s">
        <v>681</v>
      </c>
      <c r="F333" s="82">
        <v>1</v>
      </c>
      <c r="G333" s="81">
        <v>42.88</v>
      </c>
      <c r="H333" s="64">
        <f t="shared" si="23"/>
        <v>42.88</v>
      </c>
      <c r="I333" s="146"/>
      <c r="J333" s="103"/>
      <c r="K333" s="104" t="str">
        <f t="shared" si="20"/>
        <v/>
      </c>
      <c r="L333" s="139" t="str">
        <f t="shared" si="21"/>
        <v/>
      </c>
      <c r="M333" s="105" t="e">
        <f t="shared" si="22"/>
        <v>#VALUE!</v>
      </c>
      <c r="N333" s="184"/>
      <c r="O333" s="186"/>
    </row>
    <row r="334" spans="1:15" x14ac:dyDescent="0.25">
      <c r="A334" s="151"/>
      <c r="B334" s="154"/>
      <c r="C334" s="35">
        <v>332</v>
      </c>
      <c r="D334" s="8" t="s">
        <v>388</v>
      </c>
      <c r="E334" s="76" t="s">
        <v>681</v>
      </c>
      <c r="F334" s="82">
        <v>2</v>
      </c>
      <c r="G334" s="81">
        <v>38.200000000000003</v>
      </c>
      <c r="H334" s="64">
        <f t="shared" si="23"/>
        <v>76.400000000000006</v>
      </c>
      <c r="I334" s="146"/>
      <c r="J334" s="103"/>
      <c r="K334" s="104" t="str">
        <f t="shared" si="20"/>
        <v/>
      </c>
      <c r="L334" s="139" t="str">
        <f t="shared" si="21"/>
        <v/>
      </c>
      <c r="M334" s="105" t="e">
        <f t="shared" si="22"/>
        <v>#VALUE!</v>
      </c>
      <c r="N334" s="184"/>
      <c r="O334" s="186"/>
    </row>
    <row r="335" spans="1:15" x14ac:dyDescent="0.25">
      <c r="A335" s="151"/>
      <c r="B335" s="154"/>
      <c r="C335" s="35">
        <v>333</v>
      </c>
      <c r="D335" s="9" t="s">
        <v>389</v>
      </c>
      <c r="E335" s="76" t="s">
        <v>681</v>
      </c>
      <c r="F335" s="82">
        <v>1</v>
      </c>
      <c r="G335" s="81">
        <v>67.185000000000002</v>
      </c>
      <c r="H335" s="64">
        <f t="shared" si="23"/>
        <v>67.185000000000002</v>
      </c>
      <c r="I335" s="146"/>
      <c r="J335" s="103"/>
      <c r="K335" s="104" t="str">
        <f t="shared" si="20"/>
        <v/>
      </c>
      <c r="L335" s="139" t="str">
        <f t="shared" si="21"/>
        <v/>
      </c>
      <c r="M335" s="105" t="e">
        <f t="shared" si="22"/>
        <v>#VALUE!</v>
      </c>
      <c r="N335" s="184"/>
      <c r="O335" s="186"/>
    </row>
    <row r="336" spans="1:15" x14ac:dyDescent="0.25">
      <c r="A336" s="151"/>
      <c r="B336" s="154"/>
      <c r="C336" s="35">
        <v>334</v>
      </c>
      <c r="D336" s="9" t="s">
        <v>390</v>
      </c>
      <c r="E336" s="76" t="s">
        <v>681</v>
      </c>
      <c r="F336" s="82">
        <v>1</v>
      </c>
      <c r="G336" s="81">
        <v>27.814999999999998</v>
      </c>
      <c r="H336" s="64">
        <f t="shared" si="23"/>
        <v>27.814999999999998</v>
      </c>
      <c r="I336" s="146"/>
      <c r="J336" s="103"/>
      <c r="K336" s="104" t="str">
        <f t="shared" si="20"/>
        <v/>
      </c>
      <c r="L336" s="139" t="str">
        <f t="shared" si="21"/>
        <v/>
      </c>
      <c r="M336" s="105" t="e">
        <f t="shared" si="22"/>
        <v>#VALUE!</v>
      </c>
      <c r="N336" s="184"/>
      <c r="O336" s="186"/>
    </row>
    <row r="337" spans="1:15" x14ac:dyDescent="0.25">
      <c r="A337" s="151"/>
      <c r="B337" s="154"/>
      <c r="C337" s="35">
        <v>335</v>
      </c>
      <c r="D337" s="9" t="s">
        <v>391</v>
      </c>
      <c r="E337" s="76" t="s">
        <v>681</v>
      </c>
      <c r="F337" s="82">
        <v>1</v>
      </c>
      <c r="G337" s="81">
        <v>16.375</v>
      </c>
      <c r="H337" s="64">
        <f t="shared" si="23"/>
        <v>16.375</v>
      </c>
      <c r="I337" s="146"/>
      <c r="J337" s="103"/>
      <c r="K337" s="104" t="str">
        <f t="shared" si="20"/>
        <v/>
      </c>
      <c r="L337" s="139" t="str">
        <f t="shared" si="21"/>
        <v/>
      </c>
      <c r="M337" s="105" t="e">
        <f t="shared" si="22"/>
        <v>#VALUE!</v>
      </c>
      <c r="N337" s="184"/>
      <c r="O337" s="186"/>
    </row>
    <row r="338" spans="1:15" x14ac:dyDescent="0.25">
      <c r="A338" s="151"/>
      <c r="B338" s="154"/>
      <c r="C338" s="35">
        <v>336</v>
      </c>
      <c r="D338" s="8" t="s">
        <v>392</v>
      </c>
      <c r="E338" s="76" t="s">
        <v>681</v>
      </c>
      <c r="F338" s="82">
        <v>3</v>
      </c>
      <c r="G338" s="81">
        <v>59.644999999999996</v>
      </c>
      <c r="H338" s="64">
        <f t="shared" si="23"/>
        <v>178.935</v>
      </c>
      <c r="I338" s="146"/>
      <c r="J338" s="103"/>
      <c r="K338" s="104" t="str">
        <f t="shared" si="20"/>
        <v/>
      </c>
      <c r="L338" s="139" t="str">
        <f t="shared" si="21"/>
        <v/>
      </c>
      <c r="M338" s="105" t="e">
        <f t="shared" si="22"/>
        <v>#VALUE!</v>
      </c>
      <c r="N338" s="184"/>
      <c r="O338" s="186"/>
    </row>
    <row r="339" spans="1:15" x14ac:dyDescent="0.25">
      <c r="A339" s="151"/>
      <c r="B339" s="154"/>
      <c r="C339" s="35">
        <v>337</v>
      </c>
      <c r="D339" s="8" t="s">
        <v>393</v>
      </c>
      <c r="E339" s="76" t="s">
        <v>681</v>
      </c>
      <c r="F339" s="82">
        <v>2</v>
      </c>
      <c r="G339" s="81">
        <v>61.39</v>
      </c>
      <c r="H339" s="64">
        <f t="shared" si="23"/>
        <v>122.78</v>
      </c>
      <c r="I339" s="146"/>
      <c r="J339" s="103"/>
      <c r="K339" s="104" t="str">
        <f t="shared" si="20"/>
        <v/>
      </c>
      <c r="L339" s="139" t="str">
        <f t="shared" si="21"/>
        <v/>
      </c>
      <c r="M339" s="105" t="e">
        <f t="shared" si="22"/>
        <v>#VALUE!</v>
      </c>
      <c r="N339" s="184"/>
      <c r="O339" s="186"/>
    </row>
    <row r="340" spans="1:15" x14ac:dyDescent="0.25">
      <c r="A340" s="151"/>
      <c r="B340" s="154"/>
      <c r="C340" s="35">
        <v>338</v>
      </c>
      <c r="D340" s="8" t="s">
        <v>394</v>
      </c>
      <c r="E340" s="76" t="s">
        <v>681</v>
      </c>
      <c r="F340" s="82">
        <v>1</v>
      </c>
      <c r="G340" s="81">
        <v>67.875</v>
      </c>
      <c r="H340" s="64">
        <f t="shared" si="23"/>
        <v>67.875</v>
      </c>
      <c r="I340" s="146"/>
      <c r="J340" s="103"/>
      <c r="K340" s="104" t="str">
        <f t="shared" si="20"/>
        <v/>
      </c>
      <c r="L340" s="139" t="str">
        <f t="shared" si="21"/>
        <v/>
      </c>
      <c r="M340" s="105" t="e">
        <f t="shared" si="22"/>
        <v>#VALUE!</v>
      </c>
      <c r="N340" s="184"/>
      <c r="O340" s="186"/>
    </row>
    <row r="341" spans="1:15" x14ac:dyDescent="0.25">
      <c r="A341" s="151"/>
      <c r="B341" s="154"/>
      <c r="C341" s="35">
        <v>339</v>
      </c>
      <c r="D341" s="8" t="s">
        <v>395</v>
      </c>
      <c r="E341" s="76" t="s">
        <v>681</v>
      </c>
      <c r="F341" s="82">
        <v>2</v>
      </c>
      <c r="G341" s="81">
        <v>87.6</v>
      </c>
      <c r="H341" s="64">
        <f t="shared" si="23"/>
        <v>175.2</v>
      </c>
      <c r="I341" s="146"/>
      <c r="J341" s="103"/>
      <c r="K341" s="104" t="str">
        <f t="shared" si="20"/>
        <v/>
      </c>
      <c r="L341" s="139" t="str">
        <f t="shared" si="21"/>
        <v/>
      </c>
      <c r="M341" s="105" t="e">
        <f t="shared" si="22"/>
        <v>#VALUE!</v>
      </c>
      <c r="N341" s="184"/>
      <c r="O341" s="186"/>
    </row>
    <row r="342" spans="1:15" x14ac:dyDescent="0.25">
      <c r="A342" s="151"/>
      <c r="B342" s="154"/>
      <c r="C342" s="35">
        <v>340</v>
      </c>
      <c r="D342" s="8" t="s">
        <v>396</v>
      </c>
      <c r="E342" s="76" t="s">
        <v>681</v>
      </c>
      <c r="F342" s="82">
        <v>2</v>
      </c>
      <c r="G342" s="81">
        <v>80.605000000000004</v>
      </c>
      <c r="H342" s="64">
        <f t="shared" si="23"/>
        <v>161.21</v>
      </c>
      <c r="I342" s="146"/>
      <c r="J342" s="103"/>
      <c r="K342" s="104" t="str">
        <f t="shared" si="20"/>
        <v/>
      </c>
      <c r="L342" s="139" t="str">
        <f t="shared" si="21"/>
        <v/>
      </c>
      <c r="M342" s="105" t="e">
        <f t="shared" si="22"/>
        <v>#VALUE!</v>
      </c>
      <c r="N342" s="184"/>
      <c r="O342" s="186"/>
    </row>
    <row r="343" spans="1:15" x14ac:dyDescent="0.25">
      <c r="A343" s="151"/>
      <c r="B343" s="154"/>
      <c r="C343" s="35">
        <v>341</v>
      </c>
      <c r="D343" s="8" t="s">
        <v>397</v>
      </c>
      <c r="E343" s="76" t="s">
        <v>681</v>
      </c>
      <c r="F343" s="82">
        <v>5</v>
      </c>
      <c r="G343" s="81">
        <v>94.84</v>
      </c>
      <c r="H343" s="64">
        <f t="shared" si="23"/>
        <v>474.20000000000005</v>
      </c>
      <c r="I343" s="146"/>
      <c r="J343" s="103"/>
      <c r="K343" s="104" t="str">
        <f t="shared" si="20"/>
        <v/>
      </c>
      <c r="L343" s="139" t="str">
        <f t="shared" si="21"/>
        <v/>
      </c>
      <c r="M343" s="105" t="e">
        <f t="shared" si="22"/>
        <v>#VALUE!</v>
      </c>
      <c r="N343" s="184"/>
      <c r="O343" s="186"/>
    </row>
    <row r="344" spans="1:15" x14ac:dyDescent="0.25">
      <c r="A344" s="151"/>
      <c r="B344" s="154"/>
      <c r="C344" s="35">
        <v>342</v>
      </c>
      <c r="D344" s="8" t="s">
        <v>398</v>
      </c>
      <c r="E344" s="76" t="s">
        <v>681</v>
      </c>
      <c r="F344" s="82">
        <v>5</v>
      </c>
      <c r="G344" s="81">
        <v>113.13</v>
      </c>
      <c r="H344" s="64">
        <f t="shared" si="23"/>
        <v>565.65</v>
      </c>
      <c r="I344" s="146"/>
      <c r="J344" s="103"/>
      <c r="K344" s="104" t="str">
        <f t="shared" si="20"/>
        <v/>
      </c>
      <c r="L344" s="139" t="str">
        <f t="shared" si="21"/>
        <v/>
      </c>
      <c r="M344" s="105" t="e">
        <f t="shared" si="22"/>
        <v>#VALUE!</v>
      </c>
      <c r="N344" s="184"/>
      <c r="O344" s="186"/>
    </row>
    <row r="345" spans="1:15" x14ac:dyDescent="0.25">
      <c r="A345" s="151"/>
      <c r="B345" s="154"/>
      <c r="C345" s="35">
        <v>343</v>
      </c>
      <c r="D345" s="8" t="s">
        <v>399</v>
      </c>
      <c r="E345" s="76" t="s">
        <v>681</v>
      </c>
      <c r="F345" s="82">
        <v>1</v>
      </c>
      <c r="G345" s="81">
        <v>123.4</v>
      </c>
      <c r="H345" s="64">
        <f t="shared" si="23"/>
        <v>123.4</v>
      </c>
      <c r="I345" s="146"/>
      <c r="J345" s="103"/>
      <c r="K345" s="104" t="str">
        <f t="shared" si="20"/>
        <v/>
      </c>
      <c r="L345" s="139" t="str">
        <f t="shared" si="21"/>
        <v/>
      </c>
      <c r="M345" s="105" t="e">
        <f t="shared" si="22"/>
        <v>#VALUE!</v>
      </c>
      <c r="N345" s="184"/>
      <c r="O345" s="186"/>
    </row>
    <row r="346" spans="1:15" x14ac:dyDescent="0.25">
      <c r="A346" s="151"/>
      <c r="B346" s="154"/>
      <c r="C346" s="35">
        <v>344</v>
      </c>
      <c r="D346" s="8" t="s">
        <v>400</v>
      </c>
      <c r="E346" s="76" t="s">
        <v>681</v>
      </c>
      <c r="F346" s="82">
        <v>1</v>
      </c>
      <c r="G346" s="81">
        <v>165.56</v>
      </c>
      <c r="H346" s="64">
        <f t="shared" si="23"/>
        <v>165.56</v>
      </c>
      <c r="I346" s="146"/>
      <c r="J346" s="103"/>
      <c r="K346" s="104" t="str">
        <f t="shared" si="20"/>
        <v/>
      </c>
      <c r="L346" s="139" t="str">
        <f t="shared" si="21"/>
        <v/>
      </c>
      <c r="M346" s="105" t="e">
        <f t="shared" si="22"/>
        <v>#VALUE!</v>
      </c>
      <c r="N346" s="184"/>
      <c r="O346" s="186"/>
    </row>
    <row r="347" spans="1:15" x14ac:dyDescent="0.25">
      <c r="A347" s="151"/>
      <c r="B347" s="154"/>
      <c r="C347" s="35">
        <v>345</v>
      </c>
      <c r="D347" s="8" t="s">
        <v>401</v>
      </c>
      <c r="E347" s="76" t="s">
        <v>681</v>
      </c>
      <c r="F347" s="82">
        <v>1</v>
      </c>
      <c r="G347" s="81">
        <v>50.07</v>
      </c>
      <c r="H347" s="64">
        <f t="shared" si="23"/>
        <v>50.07</v>
      </c>
      <c r="I347" s="146"/>
      <c r="J347" s="103"/>
      <c r="K347" s="104" t="str">
        <f t="shared" si="20"/>
        <v/>
      </c>
      <c r="L347" s="139" t="str">
        <f t="shared" si="21"/>
        <v/>
      </c>
      <c r="M347" s="105" t="e">
        <f t="shared" si="22"/>
        <v>#VALUE!</v>
      </c>
      <c r="N347" s="184"/>
      <c r="O347" s="186"/>
    </row>
    <row r="348" spans="1:15" x14ac:dyDescent="0.25">
      <c r="A348" s="151"/>
      <c r="B348" s="154"/>
      <c r="C348" s="35">
        <v>346</v>
      </c>
      <c r="D348" s="10" t="s">
        <v>402</v>
      </c>
      <c r="E348" s="76" t="s">
        <v>681</v>
      </c>
      <c r="F348" s="82">
        <v>1</v>
      </c>
      <c r="G348" s="81">
        <v>66</v>
      </c>
      <c r="H348" s="64">
        <f t="shared" si="23"/>
        <v>66</v>
      </c>
      <c r="I348" s="146"/>
      <c r="J348" s="103"/>
      <c r="K348" s="104" t="str">
        <f t="shared" si="20"/>
        <v/>
      </c>
      <c r="L348" s="139" t="str">
        <f t="shared" si="21"/>
        <v/>
      </c>
      <c r="M348" s="105" t="e">
        <f t="shared" si="22"/>
        <v>#VALUE!</v>
      </c>
      <c r="N348" s="184"/>
      <c r="O348" s="186"/>
    </row>
    <row r="349" spans="1:15" x14ac:dyDescent="0.25">
      <c r="A349" s="151"/>
      <c r="B349" s="154"/>
      <c r="C349" s="35">
        <v>347</v>
      </c>
      <c r="D349" s="8" t="s">
        <v>403</v>
      </c>
      <c r="E349" s="76" t="s">
        <v>681</v>
      </c>
      <c r="F349" s="82">
        <v>8</v>
      </c>
      <c r="G349" s="81">
        <v>54.08</v>
      </c>
      <c r="H349" s="64">
        <f t="shared" si="23"/>
        <v>432.64</v>
      </c>
      <c r="I349" s="146"/>
      <c r="J349" s="103"/>
      <c r="K349" s="104" t="str">
        <f t="shared" si="20"/>
        <v/>
      </c>
      <c r="L349" s="139" t="str">
        <f t="shared" si="21"/>
        <v/>
      </c>
      <c r="M349" s="105" t="e">
        <f t="shared" si="22"/>
        <v>#VALUE!</v>
      </c>
      <c r="N349" s="184"/>
      <c r="O349" s="186"/>
    </row>
    <row r="350" spans="1:15" x14ac:dyDescent="0.25">
      <c r="A350" s="151"/>
      <c r="B350" s="154"/>
      <c r="C350" s="35">
        <v>348</v>
      </c>
      <c r="D350" s="7" t="s">
        <v>704</v>
      </c>
      <c r="E350" s="76" t="s">
        <v>681</v>
      </c>
      <c r="F350" s="82">
        <v>1</v>
      </c>
      <c r="G350" s="81">
        <v>80.5</v>
      </c>
      <c r="H350" s="64">
        <f t="shared" si="23"/>
        <v>80.5</v>
      </c>
      <c r="I350" s="146"/>
      <c r="J350" s="103"/>
      <c r="K350" s="104" t="str">
        <f t="shared" si="20"/>
        <v/>
      </c>
      <c r="L350" s="139" t="str">
        <f t="shared" si="21"/>
        <v/>
      </c>
      <c r="M350" s="105" t="e">
        <f t="shared" si="22"/>
        <v>#VALUE!</v>
      </c>
      <c r="N350" s="184"/>
      <c r="O350" s="186"/>
    </row>
    <row r="351" spans="1:15" ht="15.75" thickBot="1" x14ac:dyDescent="0.3">
      <c r="A351" s="152"/>
      <c r="B351" s="155"/>
      <c r="C351" s="37">
        <v>349</v>
      </c>
      <c r="D351" s="39" t="s">
        <v>404</v>
      </c>
      <c r="E351" s="77" t="s">
        <v>681</v>
      </c>
      <c r="F351" s="83">
        <v>1</v>
      </c>
      <c r="G351" s="84">
        <v>28</v>
      </c>
      <c r="H351" s="72">
        <f t="shared" si="23"/>
        <v>28</v>
      </c>
      <c r="I351" s="147"/>
      <c r="J351" s="106"/>
      <c r="K351" s="107" t="str">
        <f t="shared" si="20"/>
        <v/>
      </c>
      <c r="L351" s="140" t="str">
        <f t="shared" si="21"/>
        <v/>
      </c>
      <c r="M351" s="108" t="e">
        <f t="shared" si="22"/>
        <v>#VALUE!</v>
      </c>
      <c r="N351" s="184"/>
      <c r="O351" s="186"/>
    </row>
    <row r="352" spans="1:15" x14ac:dyDescent="0.25">
      <c r="A352" s="150" t="s">
        <v>43</v>
      </c>
      <c r="B352" s="153">
        <v>42</v>
      </c>
      <c r="C352" s="36">
        <v>350</v>
      </c>
      <c r="D352" s="38" t="s">
        <v>405</v>
      </c>
      <c r="E352" s="75" t="s">
        <v>681</v>
      </c>
      <c r="F352" s="34">
        <v>1</v>
      </c>
      <c r="G352" s="73">
        <v>76.935000000000002</v>
      </c>
      <c r="H352" s="71">
        <f t="shared" si="23"/>
        <v>76.935000000000002</v>
      </c>
      <c r="I352" s="145">
        <f>SUM(H352:H370)</f>
        <v>1958.335</v>
      </c>
      <c r="J352" s="100"/>
      <c r="K352" s="101" t="str">
        <f t="shared" si="20"/>
        <v/>
      </c>
      <c r="L352" s="138" t="str">
        <f t="shared" si="21"/>
        <v/>
      </c>
      <c r="M352" s="102" t="e">
        <f t="shared" si="22"/>
        <v>#VALUE!</v>
      </c>
      <c r="N352" s="184" t="e">
        <f>SUM(M352:M370)</f>
        <v>#VALUE!</v>
      </c>
      <c r="O352" s="186" t="e">
        <f>(I352-N352)/I352</f>
        <v>#VALUE!</v>
      </c>
    </row>
    <row r="353" spans="1:15" x14ac:dyDescent="0.25">
      <c r="A353" s="151"/>
      <c r="B353" s="154"/>
      <c r="C353" s="35">
        <v>351</v>
      </c>
      <c r="D353" s="7" t="s">
        <v>406</v>
      </c>
      <c r="E353" s="76" t="s">
        <v>681</v>
      </c>
      <c r="F353" s="82">
        <v>1</v>
      </c>
      <c r="G353" s="81">
        <v>19.939999999999998</v>
      </c>
      <c r="H353" s="64">
        <f t="shared" si="23"/>
        <v>19.939999999999998</v>
      </c>
      <c r="I353" s="146"/>
      <c r="J353" s="103"/>
      <c r="K353" s="104" t="str">
        <f t="shared" si="20"/>
        <v/>
      </c>
      <c r="L353" s="139" t="str">
        <f t="shared" si="21"/>
        <v/>
      </c>
      <c r="M353" s="105" t="e">
        <f t="shared" si="22"/>
        <v>#VALUE!</v>
      </c>
      <c r="N353" s="184"/>
      <c r="O353" s="186"/>
    </row>
    <row r="354" spans="1:15" x14ac:dyDescent="0.25">
      <c r="A354" s="151"/>
      <c r="B354" s="154"/>
      <c r="C354" s="35">
        <v>352</v>
      </c>
      <c r="D354" s="7" t="s">
        <v>705</v>
      </c>
      <c r="E354" s="76" t="s">
        <v>681</v>
      </c>
      <c r="F354" s="82">
        <v>1</v>
      </c>
      <c r="G354" s="81">
        <v>105.32</v>
      </c>
      <c r="H354" s="64">
        <f t="shared" si="23"/>
        <v>105.32</v>
      </c>
      <c r="I354" s="146"/>
      <c r="J354" s="103"/>
      <c r="K354" s="104" t="str">
        <f t="shared" si="20"/>
        <v/>
      </c>
      <c r="L354" s="139" t="str">
        <f t="shared" si="21"/>
        <v/>
      </c>
      <c r="M354" s="105" t="e">
        <f t="shared" si="22"/>
        <v>#VALUE!</v>
      </c>
      <c r="N354" s="184"/>
      <c r="O354" s="186"/>
    </row>
    <row r="355" spans="1:15" x14ac:dyDescent="0.25">
      <c r="A355" s="151"/>
      <c r="B355" s="154"/>
      <c r="C355" s="35">
        <v>353</v>
      </c>
      <c r="D355" s="7" t="s">
        <v>706</v>
      </c>
      <c r="E355" s="76" t="s">
        <v>681</v>
      </c>
      <c r="F355" s="82">
        <v>1</v>
      </c>
      <c r="G355" s="81">
        <v>181.84</v>
      </c>
      <c r="H355" s="64">
        <f t="shared" si="23"/>
        <v>181.84</v>
      </c>
      <c r="I355" s="146"/>
      <c r="J355" s="103"/>
      <c r="K355" s="104" t="str">
        <f t="shared" si="20"/>
        <v/>
      </c>
      <c r="L355" s="139" t="str">
        <f t="shared" si="21"/>
        <v/>
      </c>
      <c r="M355" s="105" t="e">
        <f t="shared" si="22"/>
        <v>#VALUE!</v>
      </c>
      <c r="N355" s="184"/>
      <c r="O355" s="186"/>
    </row>
    <row r="356" spans="1:15" x14ac:dyDescent="0.25">
      <c r="A356" s="151"/>
      <c r="B356" s="154"/>
      <c r="C356" s="35">
        <v>354</v>
      </c>
      <c r="D356" s="7" t="s">
        <v>407</v>
      </c>
      <c r="E356" s="76" t="s">
        <v>681</v>
      </c>
      <c r="F356" s="82">
        <v>1</v>
      </c>
      <c r="G356" s="81">
        <v>47.269999999999996</v>
      </c>
      <c r="H356" s="64">
        <f t="shared" si="23"/>
        <v>47.269999999999996</v>
      </c>
      <c r="I356" s="146"/>
      <c r="J356" s="103"/>
      <c r="K356" s="104" t="str">
        <f t="shared" si="20"/>
        <v/>
      </c>
      <c r="L356" s="139" t="str">
        <f t="shared" si="21"/>
        <v/>
      </c>
      <c r="M356" s="105" t="e">
        <f t="shared" si="22"/>
        <v>#VALUE!</v>
      </c>
      <c r="N356" s="184"/>
      <c r="O356" s="186"/>
    </row>
    <row r="357" spans="1:15" x14ac:dyDescent="0.25">
      <c r="A357" s="151"/>
      <c r="B357" s="154"/>
      <c r="C357" s="35">
        <v>355</v>
      </c>
      <c r="D357" s="7" t="s">
        <v>408</v>
      </c>
      <c r="E357" s="76" t="s">
        <v>681</v>
      </c>
      <c r="F357" s="82">
        <v>4</v>
      </c>
      <c r="G357" s="81">
        <v>49.92</v>
      </c>
      <c r="H357" s="64">
        <f t="shared" si="23"/>
        <v>199.68</v>
      </c>
      <c r="I357" s="146"/>
      <c r="J357" s="103"/>
      <c r="K357" s="104" t="str">
        <f t="shared" si="20"/>
        <v/>
      </c>
      <c r="L357" s="139" t="str">
        <f t="shared" si="21"/>
        <v/>
      </c>
      <c r="M357" s="105" t="e">
        <f t="shared" si="22"/>
        <v>#VALUE!</v>
      </c>
      <c r="N357" s="184"/>
      <c r="O357" s="186"/>
    </row>
    <row r="358" spans="1:15" x14ac:dyDescent="0.25">
      <c r="A358" s="151"/>
      <c r="B358" s="154"/>
      <c r="C358" s="35">
        <v>356</v>
      </c>
      <c r="D358" s="7" t="s">
        <v>707</v>
      </c>
      <c r="E358" s="76" t="s">
        <v>681</v>
      </c>
      <c r="F358" s="82">
        <v>1</v>
      </c>
      <c r="G358" s="81">
        <v>147.65</v>
      </c>
      <c r="H358" s="64">
        <f t="shared" si="23"/>
        <v>147.65</v>
      </c>
      <c r="I358" s="146"/>
      <c r="J358" s="103"/>
      <c r="K358" s="104" t="str">
        <f t="shared" si="20"/>
        <v/>
      </c>
      <c r="L358" s="139" t="str">
        <f t="shared" si="21"/>
        <v/>
      </c>
      <c r="M358" s="105" t="e">
        <f t="shared" si="22"/>
        <v>#VALUE!</v>
      </c>
      <c r="N358" s="184"/>
      <c r="O358" s="186"/>
    </row>
    <row r="359" spans="1:15" x14ac:dyDescent="0.25">
      <c r="A359" s="151"/>
      <c r="B359" s="154"/>
      <c r="C359" s="35">
        <v>357</v>
      </c>
      <c r="D359" s="7" t="s">
        <v>708</v>
      </c>
      <c r="E359" s="76" t="s">
        <v>681</v>
      </c>
      <c r="F359" s="82">
        <v>1</v>
      </c>
      <c r="G359" s="81">
        <v>65.64</v>
      </c>
      <c r="H359" s="64">
        <f t="shared" si="23"/>
        <v>65.64</v>
      </c>
      <c r="I359" s="146"/>
      <c r="J359" s="103"/>
      <c r="K359" s="104" t="str">
        <f t="shared" si="20"/>
        <v/>
      </c>
      <c r="L359" s="139" t="str">
        <f t="shared" si="21"/>
        <v/>
      </c>
      <c r="M359" s="105" t="e">
        <f t="shared" si="22"/>
        <v>#VALUE!</v>
      </c>
      <c r="N359" s="184"/>
      <c r="O359" s="186"/>
    </row>
    <row r="360" spans="1:15" x14ac:dyDescent="0.25">
      <c r="A360" s="151"/>
      <c r="B360" s="154"/>
      <c r="C360" s="35">
        <v>358</v>
      </c>
      <c r="D360" s="7" t="s">
        <v>409</v>
      </c>
      <c r="E360" s="76" t="s">
        <v>681</v>
      </c>
      <c r="F360" s="82">
        <v>3</v>
      </c>
      <c r="G360" s="81">
        <v>57.325000000000003</v>
      </c>
      <c r="H360" s="64">
        <f t="shared" si="23"/>
        <v>171.97500000000002</v>
      </c>
      <c r="I360" s="146"/>
      <c r="J360" s="103"/>
      <c r="K360" s="104" t="str">
        <f t="shared" si="20"/>
        <v/>
      </c>
      <c r="L360" s="139" t="str">
        <f t="shared" si="21"/>
        <v/>
      </c>
      <c r="M360" s="105" t="e">
        <f t="shared" si="22"/>
        <v>#VALUE!</v>
      </c>
      <c r="N360" s="184"/>
      <c r="O360" s="186"/>
    </row>
    <row r="361" spans="1:15" x14ac:dyDescent="0.25">
      <c r="A361" s="151"/>
      <c r="B361" s="154"/>
      <c r="C361" s="35">
        <v>359</v>
      </c>
      <c r="D361" s="13" t="s">
        <v>410</v>
      </c>
      <c r="E361" s="76" t="s">
        <v>681</v>
      </c>
      <c r="F361" s="82">
        <v>0</v>
      </c>
      <c r="G361" s="81">
        <v>0</v>
      </c>
      <c r="H361" s="64">
        <f t="shared" si="23"/>
        <v>0</v>
      </c>
      <c r="I361" s="146"/>
      <c r="J361" s="103"/>
      <c r="K361" s="104" t="str">
        <f t="shared" si="20"/>
        <v/>
      </c>
      <c r="L361" s="139" t="str">
        <f t="shared" si="21"/>
        <v/>
      </c>
      <c r="M361" s="105" t="e">
        <f t="shared" si="22"/>
        <v>#VALUE!</v>
      </c>
      <c r="N361" s="184"/>
      <c r="O361" s="186"/>
    </row>
    <row r="362" spans="1:15" x14ac:dyDescent="0.25">
      <c r="A362" s="151"/>
      <c r="B362" s="154"/>
      <c r="C362" s="35">
        <v>360</v>
      </c>
      <c r="D362" s="7" t="s">
        <v>411</v>
      </c>
      <c r="E362" s="76" t="s">
        <v>681</v>
      </c>
      <c r="F362" s="82">
        <v>3</v>
      </c>
      <c r="G362" s="81">
        <v>133.32</v>
      </c>
      <c r="H362" s="64">
        <f t="shared" si="23"/>
        <v>399.96</v>
      </c>
      <c r="I362" s="146"/>
      <c r="J362" s="103"/>
      <c r="K362" s="104" t="str">
        <f t="shared" si="20"/>
        <v/>
      </c>
      <c r="L362" s="139" t="str">
        <f t="shared" si="21"/>
        <v/>
      </c>
      <c r="M362" s="105" t="e">
        <f t="shared" si="22"/>
        <v>#VALUE!</v>
      </c>
      <c r="N362" s="184"/>
      <c r="O362" s="186"/>
    </row>
    <row r="363" spans="1:15" x14ac:dyDescent="0.25">
      <c r="A363" s="151"/>
      <c r="B363" s="154"/>
      <c r="C363" s="35">
        <v>361</v>
      </c>
      <c r="D363" s="7" t="s">
        <v>412</v>
      </c>
      <c r="E363" s="76" t="s">
        <v>681</v>
      </c>
      <c r="F363" s="82">
        <v>1</v>
      </c>
      <c r="G363" s="81">
        <v>144.51499999999999</v>
      </c>
      <c r="H363" s="64">
        <f t="shared" si="23"/>
        <v>144.51499999999999</v>
      </c>
      <c r="I363" s="146"/>
      <c r="J363" s="103"/>
      <c r="K363" s="104" t="str">
        <f t="shared" si="20"/>
        <v/>
      </c>
      <c r="L363" s="139" t="str">
        <f t="shared" si="21"/>
        <v/>
      </c>
      <c r="M363" s="105" t="e">
        <f t="shared" si="22"/>
        <v>#VALUE!</v>
      </c>
      <c r="N363" s="184"/>
      <c r="O363" s="186"/>
    </row>
    <row r="364" spans="1:15" x14ac:dyDescent="0.25">
      <c r="A364" s="151"/>
      <c r="B364" s="154"/>
      <c r="C364" s="35">
        <v>362</v>
      </c>
      <c r="D364" s="7" t="s">
        <v>413</v>
      </c>
      <c r="E364" s="76" t="s">
        <v>681</v>
      </c>
      <c r="F364" s="82">
        <v>5</v>
      </c>
      <c r="G364" s="81">
        <v>57.28</v>
      </c>
      <c r="H364" s="64">
        <f t="shared" si="23"/>
        <v>286.39999999999998</v>
      </c>
      <c r="I364" s="146"/>
      <c r="J364" s="103"/>
      <c r="K364" s="104" t="str">
        <f t="shared" si="20"/>
        <v/>
      </c>
      <c r="L364" s="139" t="str">
        <f t="shared" si="21"/>
        <v/>
      </c>
      <c r="M364" s="105" t="e">
        <f t="shared" si="22"/>
        <v>#VALUE!</v>
      </c>
      <c r="N364" s="184"/>
      <c r="O364" s="186"/>
    </row>
    <row r="365" spans="1:15" x14ac:dyDescent="0.25">
      <c r="A365" s="151"/>
      <c r="B365" s="154"/>
      <c r="C365" s="35">
        <v>363</v>
      </c>
      <c r="D365" s="7" t="s">
        <v>414</v>
      </c>
      <c r="E365" s="76" t="s">
        <v>681</v>
      </c>
      <c r="F365" s="82">
        <v>5</v>
      </c>
      <c r="G365" s="81">
        <v>18.349999999999998</v>
      </c>
      <c r="H365" s="64">
        <f t="shared" si="23"/>
        <v>91.749999999999986</v>
      </c>
      <c r="I365" s="146"/>
      <c r="J365" s="103"/>
      <c r="K365" s="104" t="str">
        <f t="shared" si="20"/>
        <v/>
      </c>
      <c r="L365" s="139" t="str">
        <f t="shared" si="21"/>
        <v/>
      </c>
      <c r="M365" s="105" t="e">
        <f t="shared" si="22"/>
        <v>#VALUE!</v>
      </c>
      <c r="N365" s="184"/>
      <c r="O365" s="186"/>
    </row>
    <row r="366" spans="1:15" x14ac:dyDescent="0.25">
      <c r="A366" s="151"/>
      <c r="B366" s="154"/>
      <c r="C366" s="35">
        <v>364</v>
      </c>
      <c r="D366" s="13" t="s">
        <v>415</v>
      </c>
      <c r="E366" s="76" t="s">
        <v>681</v>
      </c>
      <c r="F366" s="82">
        <v>1</v>
      </c>
      <c r="G366" s="81">
        <v>1.98</v>
      </c>
      <c r="H366" s="64">
        <f t="shared" si="23"/>
        <v>1.98</v>
      </c>
      <c r="I366" s="146"/>
      <c r="J366" s="103"/>
      <c r="K366" s="104" t="str">
        <f t="shared" si="20"/>
        <v/>
      </c>
      <c r="L366" s="139" t="str">
        <f t="shared" si="21"/>
        <v/>
      </c>
      <c r="M366" s="105" t="e">
        <f t="shared" si="22"/>
        <v>#VALUE!</v>
      </c>
      <c r="N366" s="184"/>
      <c r="O366" s="186"/>
    </row>
    <row r="367" spans="1:15" x14ac:dyDescent="0.25">
      <c r="A367" s="151"/>
      <c r="B367" s="154"/>
      <c r="C367" s="35">
        <v>365</v>
      </c>
      <c r="D367" s="13" t="s">
        <v>709</v>
      </c>
      <c r="E367" s="76" t="s">
        <v>681</v>
      </c>
      <c r="F367" s="82">
        <v>4</v>
      </c>
      <c r="G367" s="81">
        <v>0.83</v>
      </c>
      <c r="H367" s="64">
        <f t="shared" si="23"/>
        <v>3.32</v>
      </c>
      <c r="I367" s="146"/>
      <c r="J367" s="103"/>
      <c r="K367" s="104" t="str">
        <f t="shared" si="20"/>
        <v/>
      </c>
      <c r="L367" s="139" t="str">
        <f t="shared" si="21"/>
        <v/>
      </c>
      <c r="M367" s="105" t="e">
        <f t="shared" si="22"/>
        <v>#VALUE!</v>
      </c>
      <c r="N367" s="184"/>
      <c r="O367" s="186"/>
    </row>
    <row r="368" spans="1:15" x14ac:dyDescent="0.25">
      <c r="A368" s="151"/>
      <c r="B368" s="154"/>
      <c r="C368" s="35">
        <v>366</v>
      </c>
      <c r="D368" s="13" t="s">
        <v>710</v>
      </c>
      <c r="E368" s="76" t="s">
        <v>681</v>
      </c>
      <c r="F368" s="82">
        <v>4</v>
      </c>
      <c r="G368" s="81">
        <v>1.27</v>
      </c>
      <c r="H368" s="64">
        <f t="shared" si="23"/>
        <v>5.08</v>
      </c>
      <c r="I368" s="146"/>
      <c r="J368" s="103"/>
      <c r="K368" s="104" t="str">
        <f t="shared" si="20"/>
        <v/>
      </c>
      <c r="L368" s="139" t="str">
        <f t="shared" si="21"/>
        <v/>
      </c>
      <c r="M368" s="105" t="e">
        <f t="shared" si="22"/>
        <v>#VALUE!</v>
      </c>
      <c r="N368" s="184"/>
      <c r="O368" s="186"/>
    </row>
    <row r="369" spans="1:15" x14ac:dyDescent="0.25">
      <c r="A369" s="151"/>
      <c r="B369" s="154"/>
      <c r="C369" s="35">
        <v>367</v>
      </c>
      <c r="D369" s="7" t="s">
        <v>416</v>
      </c>
      <c r="E369" s="76" t="s">
        <v>681</v>
      </c>
      <c r="F369" s="82">
        <v>1</v>
      </c>
      <c r="G369" s="81">
        <v>1.38</v>
      </c>
      <c r="H369" s="64">
        <f t="shared" si="23"/>
        <v>1.38</v>
      </c>
      <c r="I369" s="146"/>
      <c r="J369" s="103"/>
      <c r="K369" s="104" t="str">
        <f t="shared" ref="K369:K432" si="24">IF(ISBLANK(J369),"",IF(AND(J369&gt;=0%,J369&lt;=70%),ROUND(J369,4),"ΜΗ ΑΠΟΔΕΚΤΟ"))</f>
        <v/>
      </c>
      <c r="L369" s="139" t="str">
        <f t="shared" ref="L369:L432" si="25">IF(ISBLANK(J369),"",G369-K369*G369)</f>
        <v/>
      </c>
      <c r="M369" s="105" t="e">
        <f t="shared" ref="M369:M432" si="26">F369*L369</f>
        <v>#VALUE!</v>
      </c>
      <c r="N369" s="184"/>
      <c r="O369" s="186"/>
    </row>
    <row r="370" spans="1:15" ht="15.75" thickBot="1" x14ac:dyDescent="0.3">
      <c r="A370" s="152"/>
      <c r="B370" s="155"/>
      <c r="C370" s="37">
        <v>368</v>
      </c>
      <c r="D370" s="29" t="s">
        <v>711</v>
      </c>
      <c r="E370" s="77" t="s">
        <v>681</v>
      </c>
      <c r="F370" s="83">
        <v>5</v>
      </c>
      <c r="G370" s="84">
        <v>1.54</v>
      </c>
      <c r="H370" s="72">
        <f t="shared" si="23"/>
        <v>7.7</v>
      </c>
      <c r="I370" s="147"/>
      <c r="J370" s="106"/>
      <c r="K370" s="107" t="str">
        <f t="shared" si="24"/>
        <v/>
      </c>
      <c r="L370" s="140" t="str">
        <f t="shared" si="25"/>
        <v/>
      </c>
      <c r="M370" s="108" t="e">
        <f t="shared" si="26"/>
        <v>#VALUE!</v>
      </c>
      <c r="N370" s="184"/>
      <c r="O370" s="186"/>
    </row>
    <row r="371" spans="1:15" x14ac:dyDescent="0.25">
      <c r="A371" s="150" t="s">
        <v>44</v>
      </c>
      <c r="B371" s="153">
        <v>43</v>
      </c>
      <c r="C371" s="36">
        <v>369</v>
      </c>
      <c r="D371" s="51" t="s">
        <v>417</v>
      </c>
      <c r="E371" s="75" t="s">
        <v>681</v>
      </c>
      <c r="F371" s="34">
        <v>4</v>
      </c>
      <c r="G371" s="73">
        <v>3</v>
      </c>
      <c r="H371" s="71">
        <f t="shared" si="23"/>
        <v>12</v>
      </c>
      <c r="I371" s="145">
        <f>SUM(H371:H375)</f>
        <v>126.18</v>
      </c>
      <c r="J371" s="100"/>
      <c r="K371" s="101" t="str">
        <f t="shared" si="24"/>
        <v/>
      </c>
      <c r="L371" s="138" t="str">
        <f t="shared" si="25"/>
        <v/>
      </c>
      <c r="M371" s="102" t="e">
        <f t="shared" si="26"/>
        <v>#VALUE!</v>
      </c>
      <c r="N371" s="184" t="e">
        <f>SUM(M371:M375)</f>
        <v>#VALUE!</v>
      </c>
      <c r="O371" s="186" t="e">
        <f>(I371-N371)/I371</f>
        <v>#VALUE!</v>
      </c>
    </row>
    <row r="372" spans="1:15" x14ac:dyDescent="0.25">
      <c r="A372" s="151"/>
      <c r="B372" s="154"/>
      <c r="C372" s="35">
        <v>370</v>
      </c>
      <c r="D372" s="7" t="s">
        <v>418</v>
      </c>
      <c r="E372" s="76" t="s">
        <v>681</v>
      </c>
      <c r="F372" s="82">
        <v>5</v>
      </c>
      <c r="G372" s="81">
        <v>4.24</v>
      </c>
      <c r="H372" s="64">
        <f t="shared" si="23"/>
        <v>21.200000000000003</v>
      </c>
      <c r="I372" s="146"/>
      <c r="J372" s="103"/>
      <c r="K372" s="104" t="str">
        <f t="shared" si="24"/>
        <v/>
      </c>
      <c r="L372" s="139" t="str">
        <f t="shared" si="25"/>
        <v/>
      </c>
      <c r="M372" s="105" t="e">
        <f t="shared" si="26"/>
        <v>#VALUE!</v>
      </c>
      <c r="N372" s="184"/>
      <c r="O372" s="186"/>
    </row>
    <row r="373" spans="1:15" x14ac:dyDescent="0.25">
      <c r="A373" s="151"/>
      <c r="B373" s="154"/>
      <c r="C373" s="35">
        <v>371</v>
      </c>
      <c r="D373" s="7" t="s">
        <v>419</v>
      </c>
      <c r="E373" s="76" t="s">
        <v>681</v>
      </c>
      <c r="F373" s="82">
        <v>2</v>
      </c>
      <c r="G373" s="81">
        <v>4.415</v>
      </c>
      <c r="H373" s="64">
        <f t="shared" si="23"/>
        <v>8.83</v>
      </c>
      <c r="I373" s="146"/>
      <c r="J373" s="103"/>
      <c r="K373" s="104" t="str">
        <f t="shared" si="24"/>
        <v/>
      </c>
      <c r="L373" s="139" t="str">
        <f t="shared" si="25"/>
        <v/>
      </c>
      <c r="M373" s="105" t="e">
        <f t="shared" si="26"/>
        <v>#VALUE!</v>
      </c>
      <c r="N373" s="184"/>
      <c r="O373" s="186"/>
    </row>
    <row r="374" spans="1:15" x14ac:dyDescent="0.25">
      <c r="A374" s="151"/>
      <c r="B374" s="154"/>
      <c r="C374" s="35">
        <v>372</v>
      </c>
      <c r="D374" s="13" t="s">
        <v>420</v>
      </c>
      <c r="E374" s="76" t="s">
        <v>681</v>
      </c>
      <c r="F374" s="82">
        <v>10</v>
      </c>
      <c r="G374" s="81">
        <v>6.5150000000000006</v>
      </c>
      <c r="H374" s="64">
        <f t="shared" si="23"/>
        <v>65.150000000000006</v>
      </c>
      <c r="I374" s="146"/>
      <c r="J374" s="103"/>
      <c r="K374" s="104" t="str">
        <f t="shared" si="24"/>
        <v/>
      </c>
      <c r="L374" s="139" t="str">
        <f t="shared" si="25"/>
        <v/>
      </c>
      <c r="M374" s="105" t="e">
        <f t="shared" si="26"/>
        <v>#VALUE!</v>
      </c>
      <c r="N374" s="184"/>
      <c r="O374" s="186"/>
    </row>
    <row r="375" spans="1:15" ht="15.75" thickBot="1" x14ac:dyDescent="0.3">
      <c r="A375" s="152"/>
      <c r="B375" s="155"/>
      <c r="C375" s="37">
        <v>373</v>
      </c>
      <c r="D375" s="39" t="s">
        <v>421</v>
      </c>
      <c r="E375" s="77" t="s">
        <v>681</v>
      </c>
      <c r="F375" s="83">
        <v>2</v>
      </c>
      <c r="G375" s="84">
        <v>9.5</v>
      </c>
      <c r="H375" s="72">
        <f t="shared" si="23"/>
        <v>19</v>
      </c>
      <c r="I375" s="147"/>
      <c r="J375" s="106"/>
      <c r="K375" s="107" t="str">
        <f t="shared" si="24"/>
        <v/>
      </c>
      <c r="L375" s="140" t="str">
        <f t="shared" si="25"/>
        <v/>
      </c>
      <c r="M375" s="108" t="e">
        <f t="shared" si="26"/>
        <v>#VALUE!</v>
      </c>
      <c r="N375" s="184"/>
      <c r="O375" s="186"/>
    </row>
    <row r="376" spans="1:15" x14ac:dyDescent="0.25">
      <c r="A376" s="150" t="s">
        <v>45</v>
      </c>
      <c r="B376" s="153">
        <v>44</v>
      </c>
      <c r="C376" s="36">
        <v>374</v>
      </c>
      <c r="D376" s="46" t="s">
        <v>422</v>
      </c>
      <c r="E376" s="75" t="s">
        <v>681</v>
      </c>
      <c r="F376" s="34">
        <v>2</v>
      </c>
      <c r="G376" s="73">
        <v>0.75</v>
      </c>
      <c r="H376" s="71">
        <f t="shared" si="23"/>
        <v>1.5</v>
      </c>
      <c r="I376" s="145">
        <f>SUM(H376:H382)</f>
        <v>52.990999999999993</v>
      </c>
      <c r="J376" s="100"/>
      <c r="K376" s="101" t="str">
        <f t="shared" si="24"/>
        <v/>
      </c>
      <c r="L376" s="138" t="str">
        <f t="shared" si="25"/>
        <v/>
      </c>
      <c r="M376" s="102" t="e">
        <f t="shared" si="26"/>
        <v>#VALUE!</v>
      </c>
      <c r="N376" s="184" t="e">
        <f>SUM(M376:M382)</f>
        <v>#VALUE!</v>
      </c>
      <c r="O376" s="186" t="e">
        <f>(I376-N376)/I376</f>
        <v>#VALUE!</v>
      </c>
    </row>
    <row r="377" spans="1:15" x14ac:dyDescent="0.25">
      <c r="A377" s="151"/>
      <c r="B377" s="154"/>
      <c r="C377" s="35">
        <v>375</v>
      </c>
      <c r="D377" s="8" t="s">
        <v>423</v>
      </c>
      <c r="E377" s="76" t="s">
        <v>681</v>
      </c>
      <c r="F377" s="82">
        <v>2</v>
      </c>
      <c r="G377" s="81">
        <v>0.81599999999999995</v>
      </c>
      <c r="H377" s="64">
        <f t="shared" si="23"/>
        <v>1.6319999999999999</v>
      </c>
      <c r="I377" s="146"/>
      <c r="J377" s="103"/>
      <c r="K377" s="104" t="str">
        <f t="shared" si="24"/>
        <v/>
      </c>
      <c r="L377" s="139" t="str">
        <f t="shared" si="25"/>
        <v/>
      </c>
      <c r="M377" s="105" t="e">
        <f t="shared" si="26"/>
        <v>#VALUE!</v>
      </c>
      <c r="N377" s="184"/>
      <c r="O377" s="186"/>
    </row>
    <row r="378" spans="1:15" x14ac:dyDescent="0.25">
      <c r="A378" s="151"/>
      <c r="B378" s="154"/>
      <c r="C378" s="35">
        <v>376</v>
      </c>
      <c r="D378" s="8" t="s">
        <v>424</v>
      </c>
      <c r="E378" s="76" t="s">
        <v>681</v>
      </c>
      <c r="F378" s="82">
        <v>2</v>
      </c>
      <c r="G378" s="81">
        <v>1.117</v>
      </c>
      <c r="H378" s="64">
        <f t="shared" si="23"/>
        <v>2.234</v>
      </c>
      <c r="I378" s="146"/>
      <c r="J378" s="103"/>
      <c r="K378" s="104" t="str">
        <f t="shared" si="24"/>
        <v/>
      </c>
      <c r="L378" s="139" t="str">
        <f t="shared" si="25"/>
        <v/>
      </c>
      <c r="M378" s="105" t="e">
        <f t="shared" si="26"/>
        <v>#VALUE!</v>
      </c>
      <c r="N378" s="184"/>
      <c r="O378" s="186"/>
    </row>
    <row r="379" spans="1:15" x14ac:dyDescent="0.25">
      <c r="A379" s="151"/>
      <c r="B379" s="154"/>
      <c r="C379" s="35">
        <v>377</v>
      </c>
      <c r="D379" s="8" t="s">
        <v>425</v>
      </c>
      <c r="E379" s="76" t="s">
        <v>681</v>
      </c>
      <c r="F379" s="82">
        <v>10</v>
      </c>
      <c r="G379" s="81">
        <v>1.6950000000000001</v>
      </c>
      <c r="H379" s="64">
        <f t="shared" si="23"/>
        <v>16.95</v>
      </c>
      <c r="I379" s="146"/>
      <c r="J379" s="103"/>
      <c r="K379" s="104" t="str">
        <f t="shared" si="24"/>
        <v/>
      </c>
      <c r="L379" s="139" t="str">
        <f t="shared" si="25"/>
        <v/>
      </c>
      <c r="M379" s="105" t="e">
        <f t="shared" si="26"/>
        <v>#VALUE!</v>
      </c>
      <c r="N379" s="184"/>
      <c r="O379" s="186"/>
    </row>
    <row r="380" spans="1:15" x14ac:dyDescent="0.25">
      <c r="A380" s="151"/>
      <c r="B380" s="154"/>
      <c r="C380" s="35">
        <v>378</v>
      </c>
      <c r="D380" s="8" t="s">
        <v>426</v>
      </c>
      <c r="E380" s="76" t="s">
        <v>681</v>
      </c>
      <c r="F380" s="82">
        <v>4</v>
      </c>
      <c r="G380" s="81">
        <v>2.1850000000000001</v>
      </c>
      <c r="H380" s="64">
        <f t="shared" si="23"/>
        <v>8.74</v>
      </c>
      <c r="I380" s="146"/>
      <c r="J380" s="103"/>
      <c r="K380" s="104" t="str">
        <f t="shared" si="24"/>
        <v/>
      </c>
      <c r="L380" s="139" t="str">
        <f t="shared" si="25"/>
        <v/>
      </c>
      <c r="M380" s="105" t="e">
        <f t="shared" si="26"/>
        <v>#VALUE!</v>
      </c>
      <c r="N380" s="184"/>
      <c r="O380" s="186"/>
    </row>
    <row r="381" spans="1:15" x14ac:dyDescent="0.25">
      <c r="A381" s="151"/>
      <c r="B381" s="154"/>
      <c r="C381" s="35">
        <v>379</v>
      </c>
      <c r="D381" s="8" t="s">
        <v>427</v>
      </c>
      <c r="E381" s="76" t="s">
        <v>681</v>
      </c>
      <c r="F381" s="82">
        <v>5</v>
      </c>
      <c r="G381" s="81">
        <v>3.6349999999999998</v>
      </c>
      <c r="H381" s="64">
        <f t="shared" si="23"/>
        <v>18.174999999999997</v>
      </c>
      <c r="I381" s="146"/>
      <c r="J381" s="103"/>
      <c r="K381" s="104" t="str">
        <f t="shared" si="24"/>
        <v/>
      </c>
      <c r="L381" s="139" t="str">
        <f t="shared" si="25"/>
        <v/>
      </c>
      <c r="M381" s="105" t="e">
        <f t="shared" si="26"/>
        <v>#VALUE!</v>
      </c>
      <c r="N381" s="184"/>
      <c r="O381" s="186"/>
    </row>
    <row r="382" spans="1:15" ht="15.75" thickBot="1" x14ac:dyDescent="0.3">
      <c r="A382" s="152"/>
      <c r="B382" s="155"/>
      <c r="C382" s="37">
        <v>380</v>
      </c>
      <c r="D382" s="39" t="s">
        <v>428</v>
      </c>
      <c r="E382" s="77" t="s">
        <v>681</v>
      </c>
      <c r="F382" s="83">
        <v>1</v>
      </c>
      <c r="G382" s="84">
        <v>3.76</v>
      </c>
      <c r="H382" s="72">
        <f t="shared" si="23"/>
        <v>3.76</v>
      </c>
      <c r="I382" s="147"/>
      <c r="J382" s="106"/>
      <c r="K382" s="107" t="str">
        <f t="shared" si="24"/>
        <v/>
      </c>
      <c r="L382" s="140" t="str">
        <f t="shared" si="25"/>
        <v/>
      </c>
      <c r="M382" s="108" t="e">
        <f t="shared" si="26"/>
        <v>#VALUE!</v>
      </c>
      <c r="N382" s="184"/>
      <c r="O382" s="186"/>
    </row>
    <row r="383" spans="1:15" x14ac:dyDescent="0.25">
      <c r="A383" s="150" t="s">
        <v>46</v>
      </c>
      <c r="B383" s="153">
        <v>45</v>
      </c>
      <c r="C383" s="36">
        <v>381</v>
      </c>
      <c r="D383" s="38" t="s">
        <v>429</v>
      </c>
      <c r="E383" s="75" t="s">
        <v>681</v>
      </c>
      <c r="F383" s="34">
        <v>4</v>
      </c>
      <c r="G383" s="73">
        <v>0.57600000000000007</v>
      </c>
      <c r="H383" s="71">
        <f t="shared" si="23"/>
        <v>2.3040000000000003</v>
      </c>
      <c r="I383" s="145">
        <f>SUM(H383:H384)</f>
        <v>6.6240000000000006</v>
      </c>
      <c r="J383" s="100"/>
      <c r="K383" s="101" t="str">
        <f t="shared" si="24"/>
        <v/>
      </c>
      <c r="L383" s="138" t="str">
        <f t="shared" si="25"/>
        <v/>
      </c>
      <c r="M383" s="102" t="e">
        <f t="shared" si="26"/>
        <v>#VALUE!</v>
      </c>
      <c r="N383" s="184" t="e">
        <f>SUM(M383:M384)</f>
        <v>#VALUE!</v>
      </c>
      <c r="O383" s="186" t="e">
        <f>(I383-N383)/I383</f>
        <v>#VALUE!</v>
      </c>
    </row>
    <row r="384" spans="1:15" ht="15.75" thickBot="1" x14ac:dyDescent="0.3">
      <c r="A384" s="152"/>
      <c r="B384" s="155"/>
      <c r="C384" s="37">
        <v>382</v>
      </c>
      <c r="D384" s="47" t="s">
        <v>430</v>
      </c>
      <c r="E384" s="77" t="s">
        <v>681</v>
      </c>
      <c r="F384" s="83">
        <v>4</v>
      </c>
      <c r="G384" s="84">
        <v>1.08</v>
      </c>
      <c r="H384" s="72">
        <f t="shared" si="23"/>
        <v>4.32</v>
      </c>
      <c r="I384" s="147"/>
      <c r="J384" s="106"/>
      <c r="K384" s="107" t="str">
        <f t="shared" si="24"/>
        <v/>
      </c>
      <c r="L384" s="140" t="str">
        <f t="shared" si="25"/>
        <v/>
      </c>
      <c r="M384" s="108" t="e">
        <f t="shared" si="26"/>
        <v>#VALUE!</v>
      </c>
      <c r="N384" s="184"/>
      <c r="O384" s="186"/>
    </row>
    <row r="385" spans="1:15" x14ac:dyDescent="0.25">
      <c r="A385" s="150" t="s">
        <v>47</v>
      </c>
      <c r="B385" s="153">
        <v>46</v>
      </c>
      <c r="C385" s="36">
        <v>383</v>
      </c>
      <c r="D385" s="38" t="s">
        <v>431</v>
      </c>
      <c r="E385" s="75" t="s">
        <v>681</v>
      </c>
      <c r="F385" s="34">
        <v>3</v>
      </c>
      <c r="G385" s="73">
        <v>15.225000000000001</v>
      </c>
      <c r="H385" s="71">
        <f t="shared" si="23"/>
        <v>45.675000000000004</v>
      </c>
      <c r="I385" s="145">
        <f>SUM(H385:H390)</f>
        <v>728</v>
      </c>
      <c r="J385" s="100"/>
      <c r="K385" s="101" t="str">
        <f t="shared" si="24"/>
        <v/>
      </c>
      <c r="L385" s="138" t="str">
        <f t="shared" si="25"/>
        <v/>
      </c>
      <c r="M385" s="102" t="e">
        <f t="shared" si="26"/>
        <v>#VALUE!</v>
      </c>
      <c r="N385" s="184" t="e">
        <f>SUM(M385:M390)</f>
        <v>#VALUE!</v>
      </c>
      <c r="O385" s="186" t="e">
        <f>(I385-N385)/I385</f>
        <v>#VALUE!</v>
      </c>
    </row>
    <row r="386" spans="1:15" x14ac:dyDescent="0.25">
      <c r="A386" s="151"/>
      <c r="B386" s="154"/>
      <c r="C386" s="35">
        <v>384</v>
      </c>
      <c r="D386" s="8" t="s">
        <v>432</v>
      </c>
      <c r="E386" s="76" t="s">
        <v>681</v>
      </c>
      <c r="F386" s="82">
        <v>3</v>
      </c>
      <c r="G386" s="81">
        <v>17.425000000000001</v>
      </c>
      <c r="H386" s="64">
        <f t="shared" si="23"/>
        <v>52.275000000000006</v>
      </c>
      <c r="I386" s="146"/>
      <c r="J386" s="103"/>
      <c r="K386" s="104" t="str">
        <f t="shared" si="24"/>
        <v/>
      </c>
      <c r="L386" s="139" t="str">
        <f t="shared" si="25"/>
        <v/>
      </c>
      <c r="M386" s="105" t="e">
        <f t="shared" si="26"/>
        <v>#VALUE!</v>
      </c>
      <c r="N386" s="184"/>
      <c r="O386" s="186"/>
    </row>
    <row r="387" spans="1:15" x14ac:dyDescent="0.25">
      <c r="A387" s="151"/>
      <c r="B387" s="154"/>
      <c r="C387" s="35">
        <v>385</v>
      </c>
      <c r="D387" s="8" t="s">
        <v>433</v>
      </c>
      <c r="E387" s="76" t="s">
        <v>681</v>
      </c>
      <c r="F387" s="82">
        <v>7</v>
      </c>
      <c r="G387" s="81">
        <v>22.625</v>
      </c>
      <c r="H387" s="64">
        <f t="shared" si="23"/>
        <v>158.375</v>
      </c>
      <c r="I387" s="146"/>
      <c r="J387" s="103"/>
      <c r="K387" s="104" t="str">
        <f t="shared" si="24"/>
        <v/>
      </c>
      <c r="L387" s="139" t="str">
        <f t="shared" si="25"/>
        <v/>
      </c>
      <c r="M387" s="105" t="e">
        <f t="shared" si="26"/>
        <v>#VALUE!</v>
      </c>
      <c r="N387" s="184"/>
      <c r="O387" s="186"/>
    </row>
    <row r="388" spans="1:15" x14ac:dyDescent="0.25">
      <c r="A388" s="151"/>
      <c r="B388" s="154"/>
      <c r="C388" s="35">
        <v>386</v>
      </c>
      <c r="D388" s="8" t="s">
        <v>434</v>
      </c>
      <c r="E388" s="76" t="s">
        <v>681</v>
      </c>
      <c r="F388" s="82">
        <v>5</v>
      </c>
      <c r="G388" s="81">
        <v>29.335000000000001</v>
      </c>
      <c r="H388" s="64">
        <f t="shared" si="23"/>
        <v>146.67500000000001</v>
      </c>
      <c r="I388" s="146"/>
      <c r="J388" s="103"/>
      <c r="K388" s="104" t="str">
        <f t="shared" si="24"/>
        <v/>
      </c>
      <c r="L388" s="139" t="str">
        <f t="shared" si="25"/>
        <v/>
      </c>
      <c r="M388" s="105" t="e">
        <f t="shared" si="26"/>
        <v>#VALUE!</v>
      </c>
      <c r="N388" s="184"/>
      <c r="O388" s="186"/>
    </row>
    <row r="389" spans="1:15" x14ac:dyDescent="0.25">
      <c r="A389" s="151"/>
      <c r="B389" s="154"/>
      <c r="C389" s="35">
        <v>387</v>
      </c>
      <c r="D389" s="8" t="s">
        <v>435</v>
      </c>
      <c r="E389" s="76" t="s">
        <v>681</v>
      </c>
      <c r="F389" s="82">
        <v>5</v>
      </c>
      <c r="G389" s="81">
        <v>51.5</v>
      </c>
      <c r="H389" s="64">
        <f t="shared" si="23"/>
        <v>257.5</v>
      </c>
      <c r="I389" s="146"/>
      <c r="J389" s="103"/>
      <c r="K389" s="104" t="str">
        <f t="shared" si="24"/>
        <v/>
      </c>
      <c r="L389" s="139" t="str">
        <f t="shared" si="25"/>
        <v/>
      </c>
      <c r="M389" s="105" t="e">
        <f t="shared" si="26"/>
        <v>#VALUE!</v>
      </c>
      <c r="N389" s="184"/>
      <c r="O389" s="186"/>
    </row>
    <row r="390" spans="1:15" ht="15.75" thickBot="1" x14ac:dyDescent="0.3">
      <c r="A390" s="152"/>
      <c r="B390" s="155"/>
      <c r="C390" s="37">
        <v>388</v>
      </c>
      <c r="D390" s="39" t="s">
        <v>436</v>
      </c>
      <c r="E390" s="77" t="s">
        <v>681</v>
      </c>
      <c r="F390" s="83">
        <v>1</v>
      </c>
      <c r="G390" s="84">
        <v>67.5</v>
      </c>
      <c r="H390" s="72">
        <f t="shared" ref="H390:H453" si="27">F390*G390</f>
        <v>67.5</v>
      </c>
      <c r="I390" s="147"/>
      <c r="J390" s="106"/>
      <c r="K390" s="107" t="str">
        <f t="shared" si="24"/>
        <v/>
      </c>
      <c r="L390" s="140" t="str">
        <f t="shared" si="25"/>
        <v/>
      </c>
      <c r="M390" s="108" t="e">
        <f t="shared" si="26"/>
        <v>#VALUE!</v>
      </c>
      <c r="N390" s="184"/>
      <c r="O390" s="186"/>
    </row>
    <row r="391" spans="1:15" x14ac:dyDescent="0.25">
      <c r="A391" s="150" t="s">
        <v>48</v>
      </c>
      <c r="B391" s="153">
        <v>47</v>
      </c>
      <c r="C391" s="36">
        <v>389</v>
      </c>
      <c r="D391" s="38" t="s">
        <v>437</v>
      </c>
      <c r="E391" s="75" t="s">
        <v>681</v>
      </c>
      <c r="F391" s="34">
        <v>1</v>
      </c>
      <c r="G391" s="73">
        <v>44</v>
      </c>
      <c r="H391" s="71">
        <f t="shared" si="27"/>
        <v>44</v>
      </c>
      <c r="I391" s="145">
        <f>SUM(H391:H395)</f>
        <v>289.5</v>
      </c>
      <c r="J391" s="100"/>
      <c r="K391" s="101" t="str">
        <f t="shared" si="24"/>
        <v/>
      </c>
      <c r="L391" s="138" t="str">
        <f t="shared" si="25"/>
        <v/>
      </c>
      <c r="M391" s="102" t="e">
        <f t="shared" si="26"/>
        <v>#VALUE!</v>
      </c>
      <c r="N391" s="184" t="e">
        <f>SUM(M391:M395)</f>
        <v>#VALUE!</v>
      </c>
      <c r="O391" s="186" t="e">
        <f>(I391-N391)/I391</f>
        <v>#VALUE!</v>
      </c>
    </row>
    <row r="392" spans="1:15" x14ac:dyDescent="0.25">
      <c r="A392" s="151"/>
      <c r="B392" s="154"/>
      <c r="C392" s="35">
        <v>390</v>
      </c>
      <c r="D392" s="7" t="s">
        <v>712</v>
      </c>
      <c r="E392" s="76" t="s">
        <v>681</v>
      </c>
      <c r="F392" s="19">
        <v>2</v>
      </c>
      <c r="G392" s="81">
        <v>32.75</v>
      </c>
      <c r="H392" s="64">
        <f t="shared" si="27"/>
        <v>65.5</v>
      </c>
      <c r="I392" s="146"/>
      <c r="J392" s="103"/>
      <c r="K392" s="104" t="str">
        <f t="shared" si="24"/>
        <v/>
      </c>
      <c r="L392" s="139" t="str">
        <f t="shared" si="25"/>
        <v/>
      </c>
      <c r="M392" s="105" t="e">
        <f t="shared" si="26"/>
        <v>#VALUE!</v>
      </c>
      <c r="N392" s="184"/>
      <c r="O392" s="186"/>
    </row>
    <row r="393" spans="1:15" x14ac:dyDescent="0.25">
      <c r="A393" s="151"/>
      <c r="B393" s="154"/>
      <c r="C393" s="35">
        <v>391</v>
      </c>
      <c r="D393" s="7" t="s">
        <v>438</v>
      </c>
      <c r="E393" s="76" t="s">
        <v>681</v>
      </c>
      <c r="F393" s="19">
        <v>1</v>
      </c>
      <c r="G393" s="18">
        <v>39.6</v>
      </c>
      <c r="H393" s="64">
        <f t="shared" si="27"/>
        <v>39.6</v>
      </c>
      <c r="I393" s="146"/>
      <c r="J393" s="103"/>
      <c r="K393" s="104" t="str">
        <f t="shared" si="24"/>
        <v/>
      </c>
      <c r="L393" s="139" t="str">
        <f t="shared" si="25"/>
        <v/>
      </c>
      <c r="M393" s="105" t="e">
        <f t="shared" si="26"/>
        <v>#VALUE!</v>
      </c>
      <c r="N393" s="184"/>
      <c r="O393" s="186"/>
    </row>
    <row r="394" spans="1:15" x14ac:dyDescent="0.25">
      <c r="A394" s="151"/>
      <c r="B394" s="154"/>
      <c r="C394" s="35">
        <v>392</v>
      </c>
      <c r="D394" s="13" t="s">
        <v>439</v>
      </c>
      <c r="E394" s="76" t="s">
        <v>681</v>
      </c>
      <c r="F394" s="19">
        <v>1</v>
      </c>
      <c r="G394" s="18">
        <v>56</v>
      </c>
      <c r="H394" s="64">
        <f t="shared" si="27"/>
        <v>56</v>
      </c>
      <c r="I394" s="146"/>
      <c r="J394" s="103"/>
      <c r="K394" s="104" t="str">
        <f t="shared" si="24"/>
        <v/>
      </c>
      <c r="L394" s="139" t="str">
        <f t="shared" si="25"/>
        <v/>
      </c>
      <c r="M394" s="105" t="e">
        <f t="shared" si="26"/>
        <v>#VALUE!</v>
      </c>
      <c r="N394" s="184"/>
      <c r="O394" s="186"/>
    </row>
    <row r="395" spans="1:15" ht="15.75" thickBot="1" x14ac:dyDescent="0.3">
      <c r="A395" s="152"/>
      <c r="B395" s="155"/>
      <c r="C395" s="37">
        <v>393</v>
      </c>
      <c r="D395" s="29" t="s">
        <v>440</v>
      </c>
      <c r="E395" s="77" t="s">
        <v>681</v>
      </c>
      <c r="F395" s="52">
        <v>1</v>
      </c>
      <c r="G395" s="53">
        <v>84.4</v>
      </c>
      <c r="H395" s="72">
        <f t="shared" si="27"/>
        <v>84.4</v>
      </c>
      <c r="I395" s="147"/>
      <c r="J395" s="106"/>
      <c r="K395" s="107" t="str">
        <f t="shared" si="24"/>
        <v/>
      </c>
      <c r="L395" s="140" t="str">
        <f t="shared" si="25"/>
        <v/>
      </c>
      <c r="M395" s="108" t="e">
        <f t="shared" si="26"/>
        <v>#VALUE!</v>
      </c>
      <c r="N395" s="184"/>
      <c r="O395" s="186"/>
    </row>
    <row r="396" spans="1:15" x14ac:dyDescent="0.25">
      <c r="A396" s="173" t="s">
        <v>740</v>
      </c>
      <c r="B396" s="176"/>
      <c r="C396" s="36">
        <v>394</v>
      </c>
      <c r="D396" s="27" t="s">
        <v>247</v>
      </c>
      <c r="E396" s="75" t="s">
        <v>681</v>
      </c>
      <c r="F396" s="28">
        <v>1</v>
      </c>
      <c r="G396" s="73">
        <v>9.09</v>
      </c>
      <c r="H396" s="71">
        <f t="shared" si="27"/>
        <v>9.09</v>
      </c>
      <c r="I396" s="145">
        <f>SUM(H396:H400)</f>
        <v>285.77999999999997</v>
      </c>
      <c r="J396" s="100"/>
      <c r="K396" s="101" t="str">
        <f t="shared" si="24"/>
        <v/>
      </c>
      <c r="L396" s="138" t="str">
        <f t="shared" si="25"/>
        <v/>
      </c>
      <c r="M396" s="102" t="e">
        <f t="shared" si="26"/>
        <v>#VALUE!</v>
      </c>
      <c r="N396" s="184" t="e">
        <f>SUM(M396:M400)</f>
        <v>#VALUE!</v>
      </c>
      <c r="O396" s="186" t="e">
        <f>(I396-N396)/I396</f>
        <v>#VALUE!</v>
      </c>
    </row>
    <row r="397" spans="1:15" x14ac:dyDescent="0.25">
      <c r="A397" s="174"/>
      <c r="B397" s="177"/>
      <c r="C397" s="35">
        <v>395</v>
      </c>
      <c r="D397" s="7" t="s">
        <v>713</v>
      </c>
      <c r="E397" s="76" t="s">
        <v>681</v>
      </c>
      <c r="F397" s="19">
        <v>1</v>
      </c>
      <c r="G397" s="81">
        <v>132.25</v>
      </c>
      <c r="H397" s="64">
        <f t="shared" si="27"/>
        <v>132.25</v>
      </c>
      <c r="I397" s="146"/>
      <c r="J397" s="103"/>
      <c r="K397" s="104" t="str">
        <f t="shared" si="24"/>
        <v/>
      </c>
      <c r="L397" s="139" t="str">
        <f t="shared" si="25"/>
        <v/>
      </c>
      <c r="M397" s="105" t="e">
        <f t="shared" si="26"/>
        <v>#VALUE!</v>
      </c>
      <c r="N397" s="184"/>
      <c r="O397" s="186"/>
    </row>
    <row r="398" spans="1:15" x14ac:dyDescent="0.25">
      <c r="A398" s="174"/>
      <c r="B398" s="177"/>
      <c r="C398" s="35">
        <v>396</v>
      </c>
      <c r="D398" s="7" t="s">
        <v>248</v>
      </c>
      <c r="E398" s="76" t="s">
        <v>681</v>
      </c>
      <c r="F398" s="19">
        <v>2</v>
      </c>
      <c r="G398" s="81">
        <v>19.55</v>
      </c>
      <c r="H398" s="64">
        <f t="shared" si="27"/>
        <v>39.1</v>
      </c>
      <c r="I398" s="146"/>
      <c r="J398" s="103"/>
      <c r="K398" s="104" t="str">
        <f t="shared" si="24"/>
        <v/>
      </c>
      <c r="L398" s="139" t="str">
        <f t="shared" si="25"/>
        <v/>
      </c>
      <c r="M398" s="105" t="e">
        <f t="shared" si="26"/>
        <v>#VALUE!</v>
      </c>
      <c r="N398" s="184"/>
      <c r="O398" s="186"/>
    </row>
    <row r="399" spans="1:15" x14ac:dyDescent="0.25">
      <c r="A399" s="174"/>
      <c r="B399" s="177"/>
      <c r="C399" s="35">
        <v>104</v>
      </c>
      <c r="D399" s="7" t="s">
        <v>697</v>
      </c>
      <c r="E399" s="76" t="s">
        <v>681</v>
      </c>
      <c r="F399" s="82">
        <v>1</v>
      </c>
      <c r="G399" s="81">
        <v>22.54</v>
      </c>
      <c r="H399" s="64">
        <f t="shared" si="27"/>
        <v>22.54</v>
      </c>
      <c r="I399" s="146"/>
      <c r="J399" s="103"/>
      <c r="K399" s="104" t="str">
        <f t="shared" si="24"/>
        <v/>
      </c>
      <c r="L399" s="139" t="str">
        <f t="shared" si="25"/>
        <v/>
      </c>
      <c r="M399" s="105" t="e">
        <f t="shared" si="26"/>
        <v>#VALUE!</v>
      </c>
      <c r="N399" s="184"/>
      <c r="O399" s="186"/>
    </row>
    <row r="400" spans="1:15" ht="15.75" thickBot="1" x14ac:dyDescent="0.3">
      <c r="A400" s="175"/>
      <c r="B400" s="178"/>
      <c r="C400" s="37">
        <v>105</v>
      </c>
      <c r="D400" s="29" t="s">
        <v>229</v>
      </c>
      <c r="E400" s="77" t="s">
        <v>681</v>
      </c>
      <c r="F400" s="83">
        <v>1</v>
      </c>
      <c r="G400" s="84">
        <v>82.8</v>
      </c>
      <c r="H400" s="72">
        <f t="shared" si="27"/>
        <v>82.8</v>
      </c>
      <c r="I400" s="147"/>
      <c r="J400" s="106"/>
      <c r="K400" s="107" t="str">
        <f t="shared" si="24"/>
        <v/>
      </c>
      <c r="L400" s="140" t="str">
        <f t="shared" si="25"/>
        <v/>
      </c>
      <c r="M400" s="108" t="e">
        <f t="shared" si="26"/>
        <v>#VALUE!</v>
      </c>
      <c r="N400" s="184"/>
      <c r="O400" s="186"/>
    </row>
    <row r="401" spans="1:15" x14ac:dyDescent="0.25">
      <c r="A401" s="150" t="s">
        <v>49</v>
      </c>
      <c r="B401" s="153">
        <v>48</v>
      </c>
      <c r="C401" s="36">
        <v>397</v>
      </c>
      <c r="D401" s="27" t="s">
        <v>441</v>
      </c>
      <c r="E401" s="75" t="s">
        <v>681</v>
      </c>
      <c r="F401" s="28">
        <v>3</v>
      </c>
      <c r="G401" s="54">
        <v>2.0339999999999998</v>
      </c>
      <c r="H401" s="71">
        <f t="shared" si="27"/>
        <v>6.1019999999999994</v>
      </c>
      <c r="I401" s="145">
        <f>SUM(H401:H414)</f>
        <v>249.17428571900001</v>
      </c>
      <c r="J401" s="100"/>
      <c r="K401" s="101" t="str">
        <f t="shared" si="24"/>
        <v/>
      </c>
      <c r="L401" s="138" t="str">
        <f t="shared" si="25"/>
        <v/>
      </c>
      <c r="M401" s="102" t="e">
        <f t="shared" si="26"/>
        <v>#VALUE!</v>
      </c>
      <c r="N401" s="184" t="e">
        <f>SUM(M401:M414)</f>
        <v>#VALUE!</v>
      </c>
      <c r="O401" s="186" t="e">
        <f>(I401-N401)/I401</f>
        <v>#VALUE!</v>
      </c>
    </row>
    <row r="402" spans="1:15" x14ac:dyDescent="0.25">
      <c r="A402" s="151"/>
      <c r="B402" s="154"/>
      <c r="C402" s="35">
        <v>398</v>
      </c>
      <c r="D402" s="7" t="s">
        <v>442</v>
      </c>
      <c r="E402" s="76" t="s">
        <v>681</v>
      </c>
      <c r="F402" s="19">
        <v>3</v>
      </c>
      <c r="G402" s="18">
        <v>2.5990000000000002</v>
      </c>
      <c r="H402" s="64">
        <f t="shared" si="27"/>
        <v>7.7970000000000006</v>
      </c>
      <c r="I402" s="146"/>
      <c r="J402" s="103"/>
      <c r="K402" s="104" t="str">
        <f t="shared" si="24"/>
        <v/>
      </c>
      <c r="L402" s="139" t="str">
        <f t="shared" si="25"/>
        <v/>
      </c>
      <c r="M402" s="105" t="e">
        <f t="shared" si="26"/>
        <v>#VALUE!</v>
      </c>
      <c r="N402" s="184"/>
      <c r="O402" s="186"/>
    </row>
    <row r="403" spans="1:15" x14ac:dyDescent="0.25">
      <c r="A403" s="151"/>
      <c r="B403" s="154"/>
      <c r="C403" s="35">
        <v>399</v>
      </c>
      <c r="D403" s="8" t="s">
        <v>443</v>
      </c>
      <c r="E403" s="76" t="s">
        <v>681</v>
      </c>
      <c r="F403" s="82">
        <v>3</v>
      </c>
      <c r="G403" s="81">
        <v>2.4980000000000002</v>
      </c>
      <c r="H403" s="64">
        <f t="shared" si="27"/>
        <v>7.4940000000000007</v>
      </c>
      <c r="I403" s="146"/>
      <c r="J403" s="103"/>
      <c r="K403" s="104" t="str">
        <f t="shared" si="24"/>
        <v/>
      </c>
      <c r="L403" s="139" t="str">
        <f t="shared" si="25"/>
        <v/>
      </c>
      <c r="M403" s="105" t="e">
        <f t="shared" si="26"/>
        <v>#VALUE!</v>
      </c>
      <c r="N403" s="184"/>
      <c r="O403" s="186"/>
    </row>
    <row r="404" spans="1:15" x14ac:dyDescent="0.25">
      <c r="A404" s="151"/>
      <c r="B404" s="154"/>
      <c r="C404" s="35">
        <v>400</v>
      </c>
      <c r="D404" s="8" t="s">
        <v>444</v>
      </c>
      <c r="E404" s="76" t="s">
        <v>681</v>
      </c>
      <c r="F404" s="82">
        <v>7</v>
      </c>
      <c r="G404" s="81">
        <v>4.0972857144999999</v>
      </c>
      <c r="H404" s="64">
        <f t="shared" si="27"/>
        <v>28.681000001499999</v>
      </c>
      <c r="I404" s="146"/>
      <c r="J404" s="103"/>
      <c r="K404" s="104" t="str">
        <f t="shared" si="24"/>
        <v/>
      </c>
      <c r="L404" s="139" t="str">
        <f t="shared" si="25"/>
        <v/>
      </c>
      <c r="M404" s="105" t="e">
        <f t="shared" si="26"/>
        <v>#VALUE!</v>
      </c>
      <c r="N404" s="184"/>
      <c r="O404" s="186"/>
    </row>
    <row r="405" spans="1:15" x14ac:dyDescent="0.25">
      <c r="A405" s="151"/>
      <c r="B405" s="154"/>
      <c r="C405" s="35">
        <v>401</v>
      </c>
      <c r="D405" s="8" t="s">
        <v>445</v>
      </c>
      <c r="E405" s="76" t="s">
        <v>681</v>
      </c>
      <c r="F405" s="82">
        <v>5</v>
      </c>
      <c r="G405" s="81">
        <v>4.0972</v>
      </c>
      <c r="H405" s="64">
        <f t="shared" si="27"/>
        <v>20.486000000000001</v>
      </c>
      <c r="I405" s="146"/>
      <c r="J405" s="103"/>
      <c r="K405" s="104" t="str">
        <f t="shared" si="24"/>
        <v/>
      </c>
      <c r="L405" s="139" t="str">
        <f t="shared" si="25"/>
        <v/>
      </c>
      <c r="M405" s="105" t="e">
        <f t="shared" si="26"/>
        <v>#VALUE!</v>
      </c>
      <c r="N405" s="184"/>
      <c r="O405" s="186"/>
    </row>
    <row r="406" spans="1:15" x14ac:dyDescent="0.25">
      <c r="A406" s="151"/>
      <c r="B406" s="154"/>
      <c r="C406" s="35">
        <v>402</v>
      </c>
      <c r="D406" s="8" t="s">
        <v>446</v>
      </c>
      <c r="E406" s="76" t="s">
        <v>681</v>
      </c>
      <c r="F406" s="82">
        <v>15</v>
      </c>
      <c r="G406" s="81">
        <v>3.6552857144999997</v>
      </c>
      <c r="H406" s="64">
        <f t="shared" si="27"/>
        <v>54.829285717499999</v>
      </c>
      <c r="I406" s="146"/>
      <c r="J406" s="103"/>
      <c r="K406" s="104" t="str">
        <f t="shared" si="24"/>
        <v/>
      </c>
      <c r="L406" s="139" t="str">
        <f t="shared" si="25"/>
        <v/>
      </c>
      <c r="M406" s="105" t="e">
        <f t="shared" si="26"/>
        <v>#VALUE!</v>
      </c>
      <c r="N406" s="184"/>
      <c r="O406" s="186"/>
    </row>
    <row r="407" spans="1:15" x14ac:dyDescent="0.25">
      <c r="A407" s="151"/>
      <c r="B407" s="154"/>
      <c r="C407" s="35">
        <v>403</v>
      </c>
      <c r="D407" s="8" t="s">
        <v>447</v>
      </c>
      <c r="E407" s="76" t="s">
        <v>681</v>
      </c>
      <c r="F407" s="82">
        <v>8</v>
      </c>
      <c r="G407" s="81">
        <v>3.355</v>
      </c>
      <c r="H407" s="64">
        <f t="shared" si="27"/>
        <v>26.84</v>
      </c>
      <c r="I407" s="146"/>
      <c r="J407" s="103"/>
      <c r="K407" s="104" t="str">
        <f t="shared" si="24"/>
        <v/>
      </c>
      <c r="L407" s="139" t="str">
        <f t="shared" si="25"/>
        <v/>
      </c>
      <c r="M407" s="105" t="e">
        <f t="shared" si="26"/>
        <v>#VALUE!</v>
      </c>
      <c r="N407" s="184"/>
      <c r="O407" s="186"/>
    </row>
    <row r="408" spans="1:15" x14ac:dyDescent="0.25">
      <c r="A408" s="151"/>
      <c r="B408" s="154"/>
      <c r="C408" s="35">
        <v>404</v>
      </c>
      <c r="D408" s="8" t="s">
        <v>448</v>
      </c>
      <c r="E408" s="76" t="s">
        <v>681</v>
      </c>
      <c r="F408" s="82">
        <v>1</v>
      </c>
      <c r="G408" s="81">
        <v>25.73</v>
      </c>
      <c r="H408" s="64">
        <f t="shared" si="27"/>
        <v>25.73</v>
      </c>
      <c r="I408" s="146"/>
      <c r="J408" s="103"/>
      <c r="K408" s="104" t="str">
        <f t="shared" si="24"/>
        <v/>
      </c>
      <c r="L408" s="139" t="str">
        <f t="shared" si="25"/>
        <v/>
      </c>
      <c r="M408" s="105" t="e">
        <f t="shared" si="26"/>
        <v>#VALUE!</v>
      </c>
      <c r="N408" s="184"/>
      <c r="O408" s="186"/>
    </row>
    <row r="409" spans="1:15" x14ac:dyDescent="0.25">
      <c r="A409" s="151"/>
      <c r="B409" s="154"/>
      <c r="C409" s="35">
        <v>405</v>
      </c>
      <c r="D409" s="10" t="s">
        <v>449</v>
      </c>
      <c r="E409" s="76" t="s">
        <v>681</v>
      </c>
      <c r="F409" s="82">
        <v>1</v>
      </c>
      <c r="G409" s="81">
        <v>0.67500000000000004</v>
      </c>
      <c r="H409" s="64">
        <f t="shared" si="27"/>
        <v>0.67500000000000004</v>
      </c>
      <c r="I409" s="146"/>
      <c r="J409" s="103"/>
      <c r="K409" s="104" t="str">
        <f t="shared" si="24"/>
        <v/>
      </c>
      <c r="L409" s="139" t="str">
        <f t="shared" si="25"/>
        <v/>
      </c>
      <c r="M409" s="105" t="e">
        <f t="shared" si="26"/>
        <v>#VALUE!</v>
      </c>
      <c r="N409" s="184"/>
      <c r="O409" s="186"/>
    </row>
    <row r="410" spans="1:15" x14ac:dyDescent="0.25">
      <c r="A410" s="151"/>
      <c r="B410" s="154"/>
      <c r="C410" s="35">
        <v>406</v>
      </c>
      <c r="D410" s="13" t="s">
        <v>714</v>
      </c>
      <c r="E410" s="76" t="s">
        <v>681</v>
      </c>
      <c r="F410" s="82">
        <v>1</v>
      </c>
      <c r="G410" s="81">
        <v>1.27</v>
      </c>
      <c r="H410" s="64">
        <f t="shared" si="27"/>
        <v>1.27</v>
      </c>
      <c r="I410" s="146"/>
      <c r="J410" s="103"/>
      <c r="K410" s="104" t="str">
        <f t="shared" si="24"/>
        <v/>
      </c>
      <c r="L410" s="139" t="str">
        <f t="shared" si="25"/>
        <v/>
      </c>
      <c r="M410" s="105" t="e">
        <f t="shared" si="26"/>
        <v>#VALUE!</v>
      </c>
      <c r="N410" s="184"/>
      <c r="O410" s="186"/>
    </row>
    <row r="411" spans="1:15" x14ac:dyDescent="0.25">
      <c r="A411" s="151"/>
      <c r="B411" s="154"/>
      <c r="C411" s="35">
        <v>407</v>
      </c>
      <c r="D411" s="13" t="s">
        <v>715</v>
      </c>
      <c r="E411" s="76" t="s">
        <v>681</v>
      </c>
      <c r="F411" s="82">
        <v>2</v>
      </c>
      <c r="G411" s="81">
        <v>2.15</v>
      </c>
      <c r="H411" s="64">
        <f t="shared" si="27"/>
        <v>4.3</v>
      </c>
      <c r="I411" s="146"/>
      <c r="J411" s="103"/>
      <c r="K411" s="104" t="str">
        <f t="shared" si="24"/>
        <v/>
      </c>
      <c r="L411" s="139" t="str">
        <f t="shared" si="25"/>
        <v/>
      </c>
      <c r="M411" s="105" t="e">
        <f t="shared" si="26"/>
        <v>#VALUE!</v>
      </c>
      <c r="N411" s="184"/>
      <c r="O411" s="186"/>
    </row>
    <row r="412" spans="1:15" x14ac:dyDescent="0.25">
      <c r="A412" s="151"/>
      <c r="B412" s="154"/>
      <c r="C412" s="35">
        <v>408</v>
      </c>
      <c r="D412" s="13" t="s">
        <v>716</v>
      </c>
      <c r="E412" s="76" t="s">
        <v>681</v>
      </c>
      <c r="F412" s="82">
        <v>1</v>
      </c>
      <c r="G412" s="81">
        <v>24.99</v>
      </c>
      <c r="H412" s="64">
        <f t="shared" si="27"/>
        <v>24.99</v>
      </c>
      <c r="I412" s="146"/>
      <c r="J412" s="103"/>
      <c r="K412" s="104" t="str">
        <f t="shared" si="24"/>
        <v/>
      </c>
      <c r="L412" s="139" t="str">
        <f t="shared" si="25"/>
        <v/>
      </c>
      <c r="M412" s="105" t="e">
        <f t="shared" si="26"/>
        <v>#VALUE!</v>
      </c>
      <c r="N412" s="184"/>
      <c r="O412" s="186"/>
    </row>
    <row r="413" spans="1:15" x14ac:dyDescent="0.25">
      <c r="A413" s="151"/>
      <c r="B413" s="154"/>
      <c r="C413" s="35">
        <v>409</v>
      </c>
      <c r="D413" s="13" t="s">
        <v>717</v>
      </c>
      <c r="E413" s="76" t="s">
        <v>681</v>
      </c>
      <c r="F413" s="82">
        <v>1</v>
      </c>
      <c r="G413" s="81">
        <v>38.07</v>
      </c>
      <c r="H413" s="64">
        <f t="shared" si="27"/>
        <v>38.07</v>
      </c>
      <c r="I413" s="146"/>
      <c r="J413" s="103"/>
      <c r="K413" s="104" t="str">
        <f t="shared" si="24"/>
        <v/>
      </c>
      <c r="L413" s="139" t="str">
        <f t="shared" si="25"/>
        <v/>
      </c>
      <c r="M413" s="105" t="e">
        <f t="shared" si="26"/>
        <v>#VALUE!</v>
      </c>
      <c r="N413" s="184"/>
      <c r="O413" s="186"/>
    </row>
    <row r="414" spans="1:15" ht="15.75" thickBot="1" x14ac:dyDescent="0.3">
      <c r="A414" s="152"/>
      <c r="B414" s="155"/>
      <c r="C414" s="37">
        <v>410</v>
      </c>
      <c r="D414" s="55" t="s">
        <v>718</v>
      </c>
      <c r="E414" s="77" t="s">
        <v>681</v>
      </c>
      <c r="F414" s="83">
        <v>1</v>
      </c>
      <c r="G414" s="84">
        <v>1.91</v>
      </c>
      <c r="H414" s="72">
        <f t="shared" si="27"/>
        <v>1.91</v>
      </c>
      <c r="I414" s="147"/>
      <c r="J414" s="106"/>
      <c r="K414" s="107" t="str">
        <f t="shared" si="24"/>
        <v/>
      </c>
      <c r="L414" s="140" t="str">
        <f t="shared" si="25"/>
        <v/>
      </c>
      <c r="M414" s="108" t="e">
        <f t="shared" si="26"/>
        <v>#VALUE!</v>
      </c>
      <c r="N414" s="184"/>
      <c r="O414" s="186"/>
    </row>
    <row r="415" spans="1:15" x14ac:dyDescent="0.25">
      <c r="A415" s="150" t="s">
        <v>50</v>
      </c>
      <c r="B415" s="153">
        <v>49</v>
      </c>
      <c r="C415" s="36">
        <v>411</v>
      </c>
      <c r="D415" s="38" t="s">
        <v>450</v>
      </c>
      <c r="E415" s="75" t="s">
        <v>681</v>
      </c>
      <c r="F415" s="34">
        <v>15</v>
      </c>
      <c r="G415" s="73">
        <v>1.155</v>
      </c>
      <c r="H415" s="71">
        <f t="shared" si="27"/>
        <v>17.324999999999999</v>
      </c>
      <c r="I415" s="145">
        <f>SUM(H415:H437)</f>
        <v>1698.0299545474998</v>
      </c>
      <c r="J415" s="100"/>
      <c r="K415" s="101" t="str">
        <f t="shared" si="24"/>
        <v/>
      </c>
      <c r="L415" s="138" t="str">
        <f t="shared" si="25"/>
        <v/>
      </c>
      <c r="M415" s="102" t="e">
        <f t="shared" si="26"/>
        <v>#VALUE!</v>
      </c>
      <c r="N415" s="184" t="e">
        <f>SUM(M415:M437)</f>
        <v>#VALUE!</v>
      </c>
      <c r="O415" s="186" t="e">
        <f>(I415-N415)/I415</f>
        <v>#VALUE!</v>
      </c>
    </row>
    <row r="416" spans="1:15" x14ac:dyDescent="0.25">
      <c r="A416" s="151"/>
      <c r="B416" s="154"/>
      <c r="C416" s="35">
        <v>412</v>
      </c>
      <c r="D416" s="8" t="s">
        <v>451</v>
      </c>
      <c r="E416" s="76" t="s">
        <v>681</v>
      </c>
      <c r="F416" s="82">
        <v>40</v>
      </c>
      <c r="G416" s="81">
        <v>1.155</v>
      </c>
      <c r="H416" s="64">
        <f t="shared" si="27"/>
        <v>46.2</v>
      </c>
      <c r="I416" s="146"/>
      <c r="J416" s="103"/>
      <c r="K416" s="104" t="str">
        <f t="shared" si="24"/>
        <v/>
      </c>
      <c r="L416" s="139" t="str">
        <f t="shared" si="25"/>
        <v/>
      </c>
      <c r="M416" s="105" t="e">
        <f t="shared" si="26"/>
        <v>#VALUE!</v>
      </c>
      <c r="N416" s="184"/>
      <c r="O416" s="186"/>
    </row>
    <row r="417" spans="1:15" x14ac:dyDescent="0.25">
      <c r="A417" s="151"/>
      <c r="B417" s="154"/>
      <c r="C417" s="35">
        <v>413</v>
      </c>
      <c r="D417" s="8" t="s">
        <v>452</v>
      </c>
      <c r="E417" s="76" t="s">
        <v>681</v>
      </c>
      <c r="F417" s="82">
        <v>20</v>
      </c>
      <c r="G417" s="81">
        <v>1.393</v>
      </c>
      <c r="H417" s="64">
        <f t="shared" si="27"/>
        <v>27.86</v>
      </c>
      <c r="I417" s="146"/>
      <c r="J417" s="103"/>
      <c r="K417" s="104" t="str">
        <f t="shared" si="24"/>
        <v/>
      </c>
      <c r="L417" s="139" t="str">
        <f t="shared" si="25"/>
        <v/>
      </c>
      <c r="M417" s="105" t="e">
        <f t="shared" si="26"/>
        <v>#VALUE!</v>
      </c>
      <c r="N417" s="184"/>
      <c r="O417" s="186"/>
    </row>
    <row r="418" spans="1:15" x14ac:dyDescent="0.25">
      <c r="A418" s="151"/>
      <c r="B418" s="154"/>
      <c r="C418" s="35">
        <v>414</v>
      </c>
      <c r="D418" s="8" t="s">
        <v>453</v>
      </c>
      <c r="E418" s="76" t="s">
        <v>681</v>
      </c>
      <c r="F418" s="82">
        <v>15</v>
      </c>
      <c r="G418" s="81">
        <v>0.76500000000000001</v>
      </c>
      <c r="H418" s="64">
        <f t="shared" si="27"/>
        <v>11.475</v>
      </c>
      <c r="I418" s="146"/>
      <c r="J418" s="103"/>
      <c r="K418" s="104" t="str">
        <f t="shared" si="24"/>
        <v/>
      </c>
      <c r="L418" s="139" t="str">
        <f t="shared" si="25"/>
        <v/>
      </c>
      <c r="M418" s="105" t="e">
        <f t="shared" si="26"/>
        <v>#VALUE!</v>
      </c>
      <c r="N418" s="184"/>
      <c r="O418" s="186"/>
    </row>
    <row r="419" spans="1:15" x14ac:dyDescent="0.25">
      <c r="A419" s="151"/>
      <c r="B419" s="154"/>
      <c r="C419" s="35">
        <v>415</v>
      </c>
      <c r="D419" s="8" t="s">
        <v>454</v>
      </c>
      <c r="E419" s="76" t="s">
        <v>681</v>
      </c>
      <c r="F419" s="82">
        <v>45</v>
      </c>
      <c r="G419" s="81">
        <v>0.76500000000000001</v>
      </c>
      <c r="H419" s="64">
        <f t="shared" si="27"/>
        <v>34.424999999999997</v>
      </c>
      <c r="I419" s="146"/>
      <c r="J419" s="103"/>
      <c r="K419" s="104" t="str">
        <f t="shared" si="24"/>
        <v/>
      </c>
      <c r="L419" s="139" t="str">
        <f t="shared" si="25"/>
        <v/>
      </c>
      <c r="M419" s="105" t="e">
        <f t="shared" si="26"/>
        <v>#VALUE!</v>
      </c>
      <c r="N419" s="184"/>
      <c r="O419" s="186"/>
    </row>
    <row r="420" spans="1:15" x14ac:dyDescent="0.25">
      <c r="A420" s="151"/>
      <c r="B420" s="154"/>
      <c r="C420" s="35">
        <v>416</v>
      </c>
      <c r="D420" s="10" t="s">
        <v>455</v>
      </c>
      <c r="E420" s="76" t="s">
        <v>681</v>
      </c>
      <c r="F420" s="82">
        <v>12</v>
      </c>
      <c r="G420" s="81">
        <v>0.59499999999999997</v>
      </c>
      <c r="H420" s="64">
        <f t="shared" si="27"/>
        <v>7.14</v>
      </c>
      <c r="I420" s="146"/>
      <c r="J420" s="103"/>
      <c r="K420" s="104" t="str">
        <f t="shared" si="24"/>
        <v/>
      </c>
      <c r="L420" s="139" t="str">
        <f t="shared" si="25"/>
        <v/>
      </c>
      <c r="M420" s="105" t="e">
        <f t="shared" si="26"/>
        <v>#VALUE!</v>
      </c>
      <c r="N420" s="184"/>
      <c r="O420" s="186"/>
    </row>
    <row r="421" spans="1:15" x14ac:dyDescent="0.25">
      <c r="A421" s="151"/>
      <c r="B421" s="154"/>
      <c r="C421" s="35">
        <v>417</v>
      </c>
      <c r="D421" s="8" t="s">
        <v>456</v>
      </c>
      <c r="E421" s="76" t="s">
        <v>681</v>
      </c>
      <c r="F421" s="82">
        <v>10</v>
      </c>
      <c r="G421" s="81">
        <v>0.31</v>
      </c>
      <c r="H421" s="64">
        <f t="shared" si="27"/>
        <v>3.1</v>
      </c>
      <c r="I421" s="146"/>
      <c r="J421" s="103"/>
      <c r="K421" s="104" t="str">
        <f t="shared" si="24"/>
        <v/>
      </c>
      <c r="L421" s="139" t="str">
        <f t="shared" si="25"/>
        <v/>
      </c>
      <c r="M421" s="105" t="e">
        <f t="shared" si="26"/>
        <v>#VALUE!</v>
      </c>
      <c r="N421" s="184"/>
      <c r="O421" s="186"/>
    </row>
    <row r="422" spans="1:15" x14ac:dyDescent="0.25">
      <c r="A422" s="151"/>
      <c r="B422" s="154"/>
      <c r="C422" s="35">
        <v>418</v>
      </c>
      <c r="D422" s="8" t="s">
        <v>457</v>
      </c>
      <c r="E422" s="76" t="s">
        <v>681</v>
      </c>
      <c r="F422" s="82">
        <v>20</v>
      </c>
      <c r="G422" s="81">
        <v>1.4750000000000001</v>
      </c>
      <c r="H422" s="64">
        <f t="shared" si="27"/>
        <v>29.5</v>
      </c>
      <c r="I422" s="146"/>
      <c r="J422" s="103"/>
      <c r="K422" s="104" t="str">
        <f t="shared" si="24"/>
        <v/>
      </c>
      <c r="L422" s="139" t="str">
        <f t="shared" si="25"/>
        <v/>
      </c>
      <c r="M422" s="105" t="e">
        <f t="shared" si="26"/>
        <v>#VALUE!</v>
      </c>
      <c r="N422" s="184"/>
      <c r="O422" s="186"/>
    </row>
    <row r="423" spans="1:15" x14ac:dyDescent="0.25">
      <c r="A423" s="151"/>
      <c r="B423" s="154"/>
      <c r="C423" s="35">
        <v>419</v>
      </c>
      <c r="D423" s="10" t="s">
        <v>458</v>
      </c>
      <c r="E423" s="76" t="s">
        <v>681</v>
      </c>
      <c r="F423" s="82">
        <v>1</v>
      </c>
      <c r="G423" s="81">
        <v>1.5549999999999999</v>
      </c>
      <c r="H423" s="64">
        <f t="shared" si="27"/>
        <v>1.5549999999999999</v>
      </c>
      <c r="I423" s="146"/>
      <c r="J423" s="103"/>
      <c r="K423" s="104" t="str">
        <f t="shared" si="24"/>
        <v/>
      </c>
      <c r="L423" s="139" t="str">
        <f t="shared" si="25"/>
        <v/>
      </c>
      <c r="M423" s="105" t="e">
        <f t="shared" si="26"/>
        <v>#VALUE!</v>
      </c>
      <c r="N423" s="184"/>
      <c r="O423" s="186"/>
    </row>
    <row r="424" spans="1:15" x14ac:dyDescent="0.25">
      <c r="A424" s="151"/>
      <c r="B424" s="154"/>
      <c r="C424" s="35">
        <v>420</v>
      </c>
      <c r="D424" s="8" t="s">
        <v>459</v>
      </c>
      <c r="E424" s="76" t="s">
        <v>681</v>
      </c>
      <c r="F424" s="82">
        <v>10</v>
      </c>
      <c r="G424" s="81">
        <v>2.5590000000000002</v>
      </c>
      <c r="H424" s="64">
        <f t="shared" si="27"/>
        <v>25.590000000000003</v>
      </c>
      <c r="I424" s="146"/>
      <c r="J424" s="103"/>
      <c r="K424" s="104" t="str">
        <f t="shared" si="24"/>
        <v/>
      </c>
      <c r="L424" s="139" t="str">
        <f t="shared" si="25"/>
        <v/>
      </c>
      <c r="M424" s="105" t="e">
        <f t="shared" si="26"/>
        <v>#VALUE!</v>
      </c>
      <c r="N424" s="184"/>
      <c r="O424" s="186"/>
    </row>
    <row r="425" spans="1:15" x14ac:dyDescent="0.25">
      <c r="A425" s="151"/>
      <c r="B425" s="154"/>
      <c r="C425" s="35">
        <v>421</v>
      </c>
      <c r="D425" s="8" t="s">
        <v>460</v>
      </c>
      <c r="E425" s="76" t="s">
        <v>681</v>
      </c>
      <c r="F425" s="82">
        <v>25</v>
      </c>
      <c r="G425" s="81">
        <v>1.5549999999999999</v>
      </c>
      <c r="H425" s="64">
        <f t="shared" si="27"/>
        <v>38.875</v>
      </c>
      <c r="I425" s="146"/>
      <c r="J425" s="103"/>
      <c r="K425" s="104" t="str">
        <f t="shared" si="24"/>
        <v/>
      </c>
      <c r="L425" s="139" t="str">
        <f t="shared" si="25"/>
        <v/>
      </c>
      <c r="M425" s="105" t="e">
        <f t="shared" si="26"/>
        <v>#VALUE!</v>
      </c>
      <c r="N425" s="184"/>
      <c r="O425" s="186"/>
    </row>
    <row r="426" spans="1:15" x14ac:dyDescent="0.25">
      <c r="A426" s="151"/>
      <c r="B426" s="154"/>
      <c r="C426" s="35">
        <v>422</v>
      </c>
      <c r="D426" s="8" t="s">
        <v>461</v>
      </c>
      <c r="E426" s="76" t="s">
        <v>681</v>
      </c>
      <c r="F426" s="82">
        <v>15</v>
      </c>
      <c r="G426" s="81">
        <v>2.2513636364999998</v>
      </c>
      <c r="H426" s="64">
        <f t="shared" si="27"/>
        <v>33.770454547499995</v>
      </c>
      <c r="I426" s="146"/>
      <c r="J426" s="103"/>
      <c r="K426" s="104" t="str">
        <f t="shared" si="24"/>
        <v/>
      </c>
      <c r="L426" s="139" t="str">
        <f t="shared" si="25"/>
        <v/>
      </c>
      <c r="M426" s="105" t="e">
        <f t="shared" si="26"/>
        <v>#VALUE!</v>
      </c>
      <c r="N426" s="184"/>
      <c r="O426" s="186"/>
    </row>
    <row r="427" spans="1:15" x14ac:dyDescent="0.25">
      <c r="A427" s="151"/>
      <c r="B427" s="154"/>
      <c r="C427" s="35">
        <v>423</v>
      </c>
      <c r="D427" s="8" t="s">
        <v>462</v>
      </c>
      <c r="E427" s="76" t="s">
        <v>681</v>
      </c>
      <c r="F427" s="82">
        <v>40</v>
      </c>
      <c r="G427" s="81">
        <v>3.42</v>
      </c>
      <c r="H427" s="64">
        <f t="shared" si="27"/>
        <v>136.80000000000001</v>
      </c>
      <c r="I427" s="146"/>
      <c r="J427" s="103"/>
      <c r="K427" s="104" t="str">
        <f t="shared" si="24"/>
        <v/>
      </c>
      <c r="L427" s="139" t="str">
        <f t="shared" si="25"/>
        <v/>
      </c>
      <c r="M427" s="105" t="e">
        <f t="shared" si="26"/>
        <v>#VALUE!</v>
      </c>
      <c r="N427" s="184"/>
      <c r="O427" s="186"/>
    </row>
    <row r="428" spans="1:15" x14ac:dyDescent="0.25">
      <c r="A428" s="151"/>
      <c r="B428" s="154"/>
      <c r="C428" s="35">
        <v>424</v>
      </c>
      <c r="D428" s="8" t="s">
        <v>463</v>
      </c>
      <c r="E428" s="76" t="s">
        <v>681</v>
      </c>
      <c r="F428" s="82">
        <v>25</v>
      </c>
      <c r="G428" s="81">
        <v>6.6634999999999991</v>
      </c>
      <c r="H428" s="64">
        <f t="shared" si="27"/>
        <v>166.58749999999998</v>
      </c>
      <c r="I428" s="146"/>
      <c r="J428" s="103"/>
      <c r="K428" s="104" t="str">
        <f t="shared" si="24"/>
        <v/>
      </c>
      <c r="L428" s="139" t="str">
        <f t="shared" si="25"/>
        <v/>
      </c>
      <c r="M428" s="105" t="e">
        <f t="shared" si="26"/>
        <v>#VALUE!</v>
      </c>
      <c r="N428" s="184"/>
      <c r="O428" s="186"/>
    </row>
    <row r="429" spans="1:15" x14ac:dyDescent="0.25">
      <c r="A429" s="151"/>
      <c r="B429" s="154"/>
      <c r="C429" s="35">
        <v>425</v>
      </c>
      <c r="D429" s="8" t="s">
        <v>464</v>
      </c>
      <c r="E429" s="76" t="s">
        <v>681</v>
      </c>
      <c r="F429" s="82">
        <v>30</v>
      </c>
      <c r="G429" s="81">
        <v>6.7385999999999999</v>
      </c>
      <c r="H429" s="64">
        <f t="shared" si="27"/>
        <v>202.15799999999999</v>
      </c>
      <c r="I429" s="146"/>
      <c r="J429" s="103"/>
      <c r="K429" s="104" t="str">
        <f t="shared" si="24"/>
        <v/>
      </c>
      <c r="L429" s="139" t="str">
        <f t="shared" si="25"/>
        <v/>
      </c>
      <c r="M429" s="105" t="e">
        <f t="shared" si="26"/>
        <v>#VALUE!</v>
      </c>
      <c r="N429" s="184"/>
      <c r="O429" s="186"/>
    </row>
    <row r="430" spans="1:15" x14ac:dyDescent="0.25">
      <c r="A430" s="151"/>
      <c r="B430" s="154"/>
      <c r="C430" s="35">
        <v>426</v>
      </c>
      <c r="D430" s="8" t="s">
        <v>465</v>
      </c>
      <c r="E430" s="76" t="s">
        <v>681</v>
      </c>
      <c r="F430" s="82">
        <v>40</v>
      </c>
      <c r="G430" s="81">
        <v>3.5700000000000003</v>
      </c>
      <c r="H430" s="64">
        <f t="shared" si="27"/>
        <v>142.80000000000001</v>
      </c>
      <c r="I430" s="146"/>
      <c r="J430" s="103"/>
      <c r="K430" s="104" t="str">
        <f t="shared" si="24"/>
        <v/>
      </c>
      <c r="L430" s="139" t="str">
        <f t="shared" si="25"/>
        <v/>
      </c>
      <c r="M430" s="105" t="e">
        <f t="shared" si="26"/>
        <v>#VALUE!</v>
      </c>
      <c r="N430" s="184"/>
      <c r="O430" s="186"/>
    </row>
    <row r="431" spans="1:15" x14ac:dyDescent="0.25">
      <c r="A431" s="151"/>
      <c r="B431" s="154"/>
      <c r="C431" s="35">
        <v>427</v>
      </c>
      <c r="D431" s="8" t="s">
        <v>466</v>
      </c>
      <c r="E431" s="76" t="s">
        <v>681</v>
      </c>
      <c r="F431" s="82">
        <v>30</v>
      </c>
      <c r="G431" s="81">
        <v>10.93</v>
      </c>
      <c r="H431" s="64">
        <f t="shared" si="27"/>
        <v>327.9</v>
      </c>
      <c r="I431" s="146"/>
      <c r="J431" s="103"/>
      <c r="K431" s="104" t="str">
        <f t="shared" si="24"/>
        <v/>
      </c>
      <c r="L431" s="139" t="str">
        <f t="shared" si="25"/>
        <v/>
      </c>
      <c r="M431" s="105" t="e">
        <f t="shared" si="26"/>
        <v>#VALUE!</v>
      </c>
      <c r="N431" s="184"/>
      <c r="O431" s="186"/>
    </row>
    <row r="432" spans="1:15" x14ac:dyDescent="0.25">
      <c r="A432" s="151"/>
      <c r="B432" s="154"/>
      <c r="C432" s="35">
        <v>428</v>
      </c>
      <c r="D432" s="8" t="s">
        <v>467</v>
      </c>
      <c r="E432" s="76" t="s">
        <v>681</v>
      </c>
      <c r="F432" s="82">
        <v>3</v>
      </c>
      <c r="G432" s="81">
        <v>7.665</v>
      </c>
      <c r="H432" s="64">
        <f t="shared" si="27"/>
        <v>22.995000000000001</v>
      </c>
      <c r="I432" s="146"/>
      <c r="J432" s="103"/>
      <c r="K432" s="104" t="str">
        <f t="shared" si="24"/>
        <v/>
      </c>
      <c r="L432" s="139" t="str">
        <f t="shared" si="25"/>
        <v/>
      </c>
      <c r="M432" s="105" t="e">
        <f t="shared" si="26"/>
        <v>#VALUE!</v>
      </c>
      <c r="N432" s="184"/>
      <c r="O432" s="186"/>
    </row>
    <row r="433" spans="1:15" x14ac:dyDescent="0.25">
      <c r="A433" s="151"/>
      <c r="B433" s="154"/>
      <c r="C433" s="35">
        <v>429</v>
      </c>
      <c r="D433" s="10" t="s">
        <v>468</v>
      </c>
      <c r="E433" s="76" t="s">
        <v>681</v>
      </c>
      <c r="F433" s="82">
        <v>20</v>
      </c>
      <c r="G433" s="81">
        <v>0.55500000000000005</v>
      </c>
      <c r="H433" s="64">
        <f t="shared" si="27"/>
        <v>11.100000000000001</v>
      </c>
      <c r="I433" s="146"/>
      <c r="J433" s="103"/>
      <c r="K433" s="104" t="str">
        <f t="shared" ref="K433:K496" si="28">IF(ISBLANK(J433),"",IF(AND(J433&gt;=0%,J433&lt;=70%),ROUND(J433,4),"ΜΗ ΑΠΟΔΕΚΤΟ"))</f>
        <v/>
      </c>
      <c r="L433" s="139" t="str">
        <f t="shared" ref="L433:L496" si="29">IF(ISBLANK(J433),"",G433-K433*G433)</f>
        <v/>
      </c>
      <c r="M433" s="105" t="e">
        <f t="shared" ref="M433:M496" si="30">F433*L433</f>
        <v>#VALUE!</v>
      </c>
      <c r="N433" s="184"/>
      <c r="O433" s="186"/>
    </row>
    <row r="434" spans="1:15" x14ac:dyDescent="0.25">
      <c r="A434" s="151"/>
      <c r="B434" s="154"/>
      <c r="C434" s="35">
        <v>430</v>
      </c>
      <c r="D434" s="8" t="s">
        <v>469</v>
      </c>
      <c r="E434" s="76" t="s">
        <v>681</v>
      </c>
      <c r="F434" s="82">
        <v>10</v>
      </c>
      <c r="G434" s="81">
        <v>8.4600000000000009</v>
      </c>
      <c r="H434" s="64">
        <f t="shared" si="27"/>
        <v>84.600000000000009</v>
      </c>
      <c r="I434" s="146"/>
      <c r="J434" s="103"/>
      <c r="K434" s="104" t="str">
        <f t="shared" si="28"/>
        <v/>
      </c>
      <c r="L434" s="139" t="str">
        <f t="shared" si="29"/>
        <v/>
      </c>
      <c r="M434" s="105" t="e">
        <f t="shared" si="30"/>
        <v>#VALUE!</v>
      </c>
      <c r="N434" s="184"/>
      <c r="O434" s="186"/>
    </row>
    <row r="435" spans="1:15" x14ac:dyDescent="0.25">
      <c r="A435" s="151"/>
      <c r="B435" s="154"/>
      <c r="C435" s="35">
        <v>431</v>
      </c>
      <c r="D435" s="8" t="s">
        <v>470</v>
      </c>
      <c r="E435" s="76" t="s">
        <v>681</v>
      </c>
      <c r="F435" s="82">
        <v>6</v>
      </c>
      <c r="G435" s="81">
        <v>14.85</v>
      </c>
      <c r="H435" s="64">
        <f t="shared" si="27"/>
        <v>89.1</v>
      </c>
      <c r="I435" s="146"/>
      <c r="J435" s="103"/>
      <c r="K435" s="104" t="str">
        <f t="shared" si="28"/>
        <v/>
      </c>
      <c r="L435" s="139" t="str">
        <f t="shared" si="29"/>
        <v/>
      </c>
      <c r="M435" s="105" t="e">
        <f t="shared" si="30"/>
        <v>#VALUE!</v>
      </c>
      <c r="N435" s="184"/>
      <c r="O435" s="186"/>
    </row>
    <row r="436" spans="1:15" x14ac:dyDescent="0.25">
      <c r="A436" s="151"/>
      <c r="B436" s="154"/>
      <c r="C436" s="35">
        <v>432</v>
      </c>
      <c r="D436" s="8" t="s">
        <v>471</v>
      </c>
      <c r="E436" s="76" t="s">
        <v>681</v>
      </c>
      <c r="F436" s="82">
        <v>10</v>
      </c>
      <c r="G436" s="81">
        <v>18.240000000000002</v>
      </c>
      <c r="H436" s="64">
        <f t="shared" si="27"/>
        <v>182.40000000000003</v>
      </c>
      <c r="I436" s="146"/>
      <c r="J436" s="103"/>
      <c r="K436" s="104" t="str">
        <f t="shared" si="28"/>
        <v/>
      </c>
      <c r="L436" s="139" t="str">
        <f t="shared" si="29"/>
        <v/>
      </c>
      <c r="M436" s="105" t="e">
        <f t="shared" si="30"/>
        <v>#VALUE!</v>
      </c>
      <c r="N436" s="184"/>
      <c r="O436" s="186"/>
    </row>
    <row r="437" spans="1:15" ht="15.75" thickBot="1" x14ac:dyDescent="0.3">
      <c r="A437" s="152"/>
      <c r="B437" s="155"/>
      <c r="C437" s="37">
        <v>433</v>
      </c>
      <c r="D437" s="39" t="s">
        <v>472</v>
      </c>
      <c r="E437" s="77" t="s">
        <v>681</v>
      </c>
      <c r="F437" s="83">
        <v>3</v>
      </c>
      <c r="G437" s="84">
        <v>18.258000000000003</v>
      </c>
      <c r="H437" s="72">
        <f t="shared" si="27"/>
        <v>54.774000000000008</v>
      </c>
      <c r="I437" s="147"/>
      <c r="J437" s="106"/>
      <c r="K437" s="107" t="str">
        <f t="shared" si="28"/>
        <v/>
      </c>
      <c r="L437" s="140" t="str">
        <f t="shared" si="29"/>
        <v/>
      </c>
      <c r="M437" s="108" t="e">
        <f t="shared" si="30"/>
        <v>#VALUE!</v>
      </c>
      <c r="N437" s="184"/>
      <c r="O437" s="186"/>
    </row>
    <row r="438" spans="1:15" x14ac:dyDescent="0.25">
      <c r="A438" s="150" t="s">
        <v>51</v>
      </c>
      <c r="B438" s="153">
        <v>50</v>
      </c>
      <c r="C438" s="36">
        <v>434</v>
      </c>
      <c r="D438" s="46" t="s">
        <v>473</v>
      </c>
      <c r="E438" s="75" t="s">
        <v>681</v>
      </c>
      <c r="F438" s="34">
        <v>7</v>
      </c>
      <c r="G438" s="73">
        <v>0.61499999999999999</v>
      </c>
      <c r="H438" s="71">
        <f t="shared" si="27"/>
        <v>4.3049999999999997</v>
      </c>
      <c r="I438" s="145">
        <f>SUM(H438:H440)</f>
        <v>11.605</v>
      </c>
      <c r="J438" s="100"/>
      <c r="K438" s="101" t="str">
        <f t="shared" si="28"/>
        <v/>
      </c>
      <c r="L438" s="138" t="str">
        <f t="shared" si="29"/>
        <v/>
      </c>
      <c r="M438" s="102" t="e">
        <f t="shared" si="30"/>
        <v>#VALUE!</v>
      </c>
      <c r="N438" s="184" t="e">
        <f>SUM(M438:M440)</f>
        <v>#VALUE!</v>
      </c>
      <c r="O438" s="186" t="e">
        <f>(I438-N438)/I438</f>
        <v>#VALUE!</v>
      </c>
    </row>
    <row r="439" spans="1:15" x14ac:dyDescent="0.25">
      <c r="A439" s="151"/>
      <c r="B439" s="154"/>
      <c r="C439" s="35">
        <v>435</v>
      </c>
      <c r="D439" s="8" t="s">
        <v>474</v>
      </c>
      <c r="E439" s="76" t="s">
        <v>681</v>
      </c>
      <c r="F439" s="82">
        <v>10</v>
      </c>
      <c r="G439" s="81">
        <v>0.48</v>
      </c>
      <c r="H439" s="64">
        <f t="shared" si="27"/>
        <v>4.8</v>
      </c>
      <c r="I439" s="146"/>
      <c r="J439" s="103"/>
      <c r="K439" s="104" t="str">
        <f t="shared" si="28"/>
        <v/>
      </c>
      <c r="L439" s="139" t="str">
        <f t="shared" si="29"/>
        <v/>
      </c>
      <c r="M439" s="105" t="e">
        <f t="shared" si="30"/>
        <v>#VALUE!</v>
      </c>
      <c r="N439" s="184"/>
      <c r="O439" s="186"/>
    </row>
    <row r="440" spans="1:15" ht="15.75" thickBot="1" x14ac:dyDescent="0.3">
      <c r="A440" s="152"/>
      <c r="B440" s="155"/>
      <c r="C440" s="37">
        <v>436</v>
      </c>
      <c r="D440" s="39" t="s">
        <v>475</v>
      </c>
      <c r="E440" s="77" t="s">
        <v>681</v>
      </c>
      <c r="F440" s="83">
        <v>4</v>
      </c>
      <c r="G440" s="84">
        <v>0.625</v>
      </c>
      <c r="H440" s="72">
        <f t="shared" si="27"/>
        <v>2.5</v>
      </c>
      <c r="I440" s="147"/>
      <c r="J440" s="106"/>
      <c r="K440" s="107" t="str">
        <f t="shared" si="28"/>
        <v/>
      </c>
      <c r="L440" s="140" t="str">
        <f t="shared" si="29"/>
        <v/>
      </c>
      <c r="M440" s="108" t="e">
        <f t="shared" si="30"/>
        <v>#VALUE!</v>
      </c>
      <c r="N440" s="184"/>
      <c r="O440" s="186"/>
    </row>
    <row r="441" spans="1:15" x14ac:dyDescent="0.25">
      <c r="A441" s="150" t="s">
        <v>52</v>
      </c>
      <c r="B441" s="153">
        <v>51</v>
      </c>
      <c r="C441" s="36">
        <v>437</v>
      </c>
      <c r="D441" s="38" t="s">
        <v>476</v>
      </c>
      <c r="E441" s="75" t="s">
        <v>681</v>
      </c>
      <c r="F441" s="34">
        <v>3</v>
      </c>
      <c r="G441" s="73">
        <v>8.125</v>
      </c>
      <c r="H441" s="71">
        <f t="shared" si="27"/>
        <v>24.375</v>
      </c>
      <c r="I441" s="145">
        <f>SUM(H441:H459)</f>
        <v>2238.4998028455284</v>
      </c>
      <c r="J441" s="100"/>
      <c r="K441" s="101" t="str">
        <f t="shared" si="28"/>
        <v/>
      </c>
      <c r="L441" s="138" t="str">
        <f t="shared" si="29"/>
        <v/>
      </c>
      <c r="M441" s="102" t="e">
        <f t="shared" si="30"/>
        <v>#VALUE!</v>
      </c>
      <c r="N441" s="184" t="e">
        <f>SUM(M441:M459)</f>
        <v>#VALUE!</v>
      </c>
      <c r="O441" s="186" t="e">
        <f>(I441-N441)/I441</f>
        <v>#VALUE!</v>
      </c>
    </row>
    <row r="442" spans="1:15" x14ac:dyDescent="0.25">
      <c r="A442" s="151"/>
      <c r="B442" s="154"/>
      <c r="C442" s="35">
        <v>438</v>
      </c>
      <c r="D442" s="7" t="s">
        <v>719</v>
      </c>
      <c r="E442" s="76" t="s">
        <v>681</v>
      </c>
      <c r="F442" s="82">
        <v>1</v>
      </c>
      <c r="G442" s="81">
        <v>25.27</v>
      </c>
      <c r="H442" s="64">
        <f t="shared" si="27"/>
        <v>25.27</v>
      </c>
      <c r="I442" s="146"/>
      <c r="J442" s="103"/>
      <c r="K442" s="104" t="str">
        <f t="shared" si="28"/>
        <v/>
      </c>
      <c r="L442" s="139" t="str">
        <f t="shared" si="29"/>
        <v/>
      </c>
      <c r="M442" s="105" t="e">
        <f t="shared" si="30"/>
        <v>#VALUE!</v>
      </c>
      <c r="N442" s="184"/>
      <c r="O442" s="186"/>
    </row>
    <row r="443" spans="1:15" x14ac:dyDescent="0.25">
      <c r="A443" s="151"/>
      <c r="B443" s="154"/>
      <c r="C443" s="35">
        <v>439</v>
      </c>
      <c r="D443" s="7" t="s">
        <v>720</v>
      </c>
      <c r="E443" s="76" t="s">
        <v>681</v>
      </c>
      <c r="F443" s="82">
        <v>1</v>
      </c>
      <c r="G443" s="81">
        <v>34.51</v>
      </c>
      <c r="H443" s="64">
        <f t="shared" si="27"/>
        <v>34.51</v>
      </c>
      <c r="I443" s="146"/>
      <c r="J443" s="103"/>
      <c r="K443" s="104" t="str">
        <f t="shared" si="28"/>
        <v/>
      </c>
      <c r="L443" s="139" t="str">
        <f t="shared" si="29"/>
        <v/>
      </c>
      <c r="M443" s="105" t="e">
        <f t="shared" si="30"/>
        <v>#VALUE!</v>
      </c>
      <c r="N443" s="184"/>
      <c r="O443" s="186"/>
    </row>
    <row r="444" spans="1:15" x14ac:dyDescent="0.25">
      <c r="A444" s="151"/>
      <c r="B444" s="154"/>
      <c r="C444" s="35">
        <v>440</v>
      </c>
      <c r="D444" s="7" t="s">
        <v>721</v>
      </c>
      <c r="E444" s="76" t="s">
        <v>681</v>
      </c>
      <c r="F444" s="82">
        <v>1</v>
      </c>
      <c r="G444" s="81">
        <v>48.04</v>
      </c>
      <c r="H444" s="64">
        <f t="shared" si="27"/>
        <v>48.04</v>
      </c>
      <c r="I444" s="146"/>
      <c r="J444" s="103"/>
      <c r="K444" s="104" t="str">
        <f t="shared" si="28"/>
        <v/>
      </c>
      <c r="L444" s="139" t="str">
        <f t="shared" si="29"/>
        <v/>
      </c>
      <c r="M444" s="105" t="e">
        <f t="shared" si="30"/>
        <v>#VALUE!</v>
      </c>
      <c r="N444" s="184"/>
      <c r="O444" s="186"/>
    </row>
    <row r="445" spans="1:15" x14ac:dyDescent="0.25">
      <c r="A445" s="151"/>
      <c r="B445" s="154"/>
      <c r="C445" s="35">
        <v>441</v>
      </c>
      <c r="D445" s="8" t="s">
        <v>477</v>
      </c>
      <c r="E445" s="76" t="s">
        <v>681</v>
      </c>
      <c r="F445" s="82">
        <v>2</v>
      </c>
      <c r="G445" s="81">
        <v>8.125</v>
      </c>
      <c r="H445" s="64">
        <f t="shared" si="27"/>
        <v>16.25</v>
      </c>
      <c r="I445" s="146"/>
      <c r="J445" s="103"/>
      <c r="K445" s="104" t="str">
        <f t="shared" si="28"/>
        <v/>
      </c>
      <c r="L445" s="139" t="str">
        <f t="shared" si="29"/>
        <v/>
      </c>
      <c r="M445" s="105" t="e">
        <f t="shared" si="30"/>
        <v>#VALUE!</v>
      </c>
      <c r="N445" s="184"/>
      <c r="O445" s="186"/>
    </row>
    <row r="446" spans="1:15" x14ac:dyDescent="0.25">
      <c r="A446" s="151"/>
      <c r="B446" s="154"/>
      <c r="C446" s="35">
        <v>442</v>
      </c>
      <c r="D446" s="8" t="s">
        <v>478</v>
      </c>
      <c r="E446" s="76" t="s">
        <v>681</v>
      </c>
      <c r="F446" s="82">
        <v>3</v>
      </c>
      <c r="G446" s="81">
        <v>16.46</v>
      </c>
      <c r="H446" s="64">
        <f t="shared" si="27"/>
        <v>49.38</v>
      </c>
      <c r="I446" s="146"/>
      <c r="J446" s="103"/>
      <c r="K446" s="104" t="str">
        <f t="shared" si="28"/>
        <v/>
      </c>
      <c r="L446" s="139" t="str">
        <f t="shared" si="29"/>
        <v/>
      </c>
      <c r="M446" s="105" t="e">
        <f t="shared" si="30"/>
        <v>#VALUE!</v>
      </c>
      <c r="N446" s="184"/>
      <c r="O446" s="186"/>
    </row>
    <row r="447" spans="1:15" x14ac:dyDescent="0.25">
      <c r="A447" s="151"/>
      <c r="B447" s="154"/>
      <c r="C447" s="35">
        <v>443</v>
      </c>
      <c r="D447" s="8" t="s">
        <v>479</v>
      </c>
      <c r="E447" s="76" t="s">
        <v>681</v>
      </c>
      <c r="F447" s="82">
        <v>2</v>
      </c>
      <c r="G447" s="81">
        <v>20.475000000000001</v>
      </c>
      <c r="H447" s="64">
        <f t="shared" si="27"/>
        <v>40.950000000000003</v>
      </c>
      <c r="I447" s="146"/>
      <c r="J447" s="103"/>
      <c r="K447" s="104" t="str">
        <f t="shared" si="28"/>
        <v/>
      </c>
      <c r="L447" s="139" t="str">
        <f t="shared" si="29"/>
        <v/>
      </c>
      <c r="M447" s="105" t="e">
        <f t="shared" si="30"/>
        <v>#VALUE!</v>
      </c>
      <c r="N447" s="184"/>
      <c r="O447" s="186"/>
    </row>
    <row r="448" spans="1:15" x14ac:dyDescent="0.25">
      <c r="A448" s="151"/>
      <c r="B448" s="154"/>
      <c r="C448" s="35">
        <v>444</v>
      </c>
      <c r="D448" s="8" t="s">
        <v>480</v>
      </c>
      <c r="E448" s="76" t="s">
        <v>681</v>
      </c>
      <c r="F448" s="82">
        <v>2</v>
      </c>
      <c r="G448" s="81">
        <v>21.036999999999999</v>
      </c>
      <c r="H448" s="64">
        <f t="shared" si="27"/>
        <v>42.073999999999998</v>
      </c>
      <c r="I448" s="146"/>
      <c r="J448" s="103"/>
      <c r="K448" s="104" t="str">
        <f t="shared" si="28"/>
        <v/>
      </c>
      <c r="L448" s="139" t="str">
        <f t="shared" si="29"/>
        <v/>
      </c>
      <c r="M448" s="105" t="e">
        <f t="shared" si="30"/>
        <v>#VALUE!</v>
      </c>
      <c r="N448" s="184"/>
      <c r="O448" s="186"/>
    </row>
    <row r="449" spans="1:15" x14ac:dyDescent="0.25">
      <c r="A449" s="151"/>
      <c r="B449" s="154"/>
      <c r="C449" s="35">
        <v>445</v>
      </c>
      <c r="D449" s="8" t="s">
        <v>481</v>
      </c>
      <c r="E449" s="76" t="s">
        <v>681</v>
      </c>
      <c r="F449" s="82">
        <v>1</v>
      </c>
      <c r="G449" s="81">
        <v>17.324999999999999</v>
      </c>
      <c r="H449" s="64">
        <f t="shared" si="27"/>
        <v>17.324999999999999</v>
      </c>
      <c r="I449" s="146"/>
      <c r="J449" s="103"/>
      <c r="K449" s="104" t="str">
        <f t="shared" si="28"/>
        <v/>
      </c>
      <c r="L449" s="139" t="str">
        <f t="shared" si="29"/>
        <v/>
      </c>
      <c r="M449" s="105" t="e">
        <f t="shared" si="30"/>
        <v>#VALUE!</v>
      </c>
      <c r="N449" s="184"/>
      <c r="O449" s="186"/>
    </row>
    <row r="450" spans="1:15" x14ac:dyDescent="0.25">
      <c r="A450" s="151"/>
      <c r="B450" s="154"/>
      <c r="C450" s="35">
        <v>446</v>
      </c>
      <c r="D450" s="8" t="s">
        <v>482</v>
      </c>
      <c r="E450" s="76" t="s">
        <v>681</v>
      </c>
      <c r="F450" s="82">
        <v>5</v>
      </c>
      <c r="G450" s="81">
        <v>37.15</v>
      </c>
      <c r="H450" s="64">
        <f t="shared" si="27"/>
        <v>185.75</v>
      </c>
      <c r="I450" s="146"/>
      <c r="J450" s="103"/>
      <c r="K450" s="104" t="str">
        <f t="shared" si="28"/>
        <v/>
      </c>
      <c r="L450" s="139" t="str">
        <f t="shared" si="29"/>
        <v/>
      </c>
      <c r="M450" s="105" t="e">
        <f t="shared" si="30"/>
        <v>#VALUE!</v>
      </c>
      <c r="N450" s="184"/>
      <c r="O450" s="186"/>
    </row>
    <row r="451" spans="1:15" x14ac:dyDescent="0.25">
      <c r="A451" s="151"/>
      <c r="B451" s="154"/>
      <c r="C451" s="35">
        <v>447</v>
      </c>
      <c r="D451" s="7" t="s">
        <v>722</v>
      </c>
      <c r="E451" s="76" t="s">
        <v>681</v>
      </c>
      <c r="F451" s="19">
        <v>1</v>
      </c>
      <c r="G451" s="81">
        <v>54.4</v>
      </c>
      <c r="H451" s="64">
        <f t="shared" si="27"/>
        <v>54.4</v>
      </c>
      <c r="I451" s="146"/>
      <c r="J451" s="103"/>
      <c r="K451" s="104" t="str">
        <f t="shared" si="28"/>
        <v/>
      </c>
      <c r="L451" s="139" t="str">
        <f t="shared" si="29"/>
        <v/>
      </c>
      <c r="M451" s="105" t="e">
        <f t="shared" si="30"/>
        <v>#VALUE!</v>
      </c>
      <c r="N451" s="184"/>
      <c r="O451" s="186"/>
    </row>
    <row r="452" spans="1:15" x14ac:dyDescent="0.25">
      <c r="A452" s="151"/>
      <c r="B452" s="154"/>
      <c r="C452" s="35">
        <v>448</v>
      </c>
      <c r="D452" s="8" t="s">
        <v>483</v>
      </c>
      <c r="E452" s="76" t="s">
        <v>681</v>
      </c>
      <c r="F452" s="82">
        <v>1</v>
      </c>
      <c r="G452" s="81">
        <v>65.174999999999997</v>
      </c>
      <c r="H452" s="64">
        <f t="shared" si="27"/>
        <v>65.174999999999997</v>
      </c>
      <c r="I452" s="146"/>
      <c r="J452" s="103"/>
      <c r="K452" s="104" t="str">
        <f t="shared" si="28"/>
        <v/>
      </c>
      <c r="L452" s="139" t="str">
        <f t="shared" si="29"/>
        <v/>
      </c>
      <c r="M452" s="105" t="e">
        <f t="shared" si="30"/>
        <v>#VALUE!</v>
      </c>
      <c r="N452" s="184"/>
      <c r="O452" s="186"/>
    </row>
    <row r="453" spans="1:15" x14ac:dyDescent="0.25">
      <c r="A453" s="151"/>
      <c r="B453" s="154"/>
      <c r="C453" s="35">
        <v>449</v>
      </c>
      <c r="D453" s="8" t="s">
        <v>484</v>
      </c>
      <c r="E453" s="76" t="s">
        <v>681</v>
      </c>
      <c r="F453" s="82">
        <v>2</v>
      </c>
      <c r="G453" s="81">
        <v>74.174999999999997</v>
      </c>
      <c r="H453" s="64">
        <f t="shared" si="27"/>
        <v>148.35</v>
      </c>
      <c r="I453" s="146"/>
      <c r="J453" s="103"/>
      <c r="K453" s="104" t="str">
        <f t="shared" si="28"/>
        <v/>
      </c>
      <c r="L453" s="139" t="str">
        <f t="shared" si="29"/>
        <v/>
      </c>
      <c r="M453" s="105" t="e">
        <f t="shared" si="30"/>
        <v>#VALUE!</v>
      </c>
      <c r="N453" s="184"/>
      <c r="O453" s="186"/>
    </row>
    <row r="454" spans="1:15" x14ac:dyDescent="0.25">
      <c r="A454" s="151"/>
      <c r="B454" s="154"/>
      <c r="C454" s="35">
        <v>450</v>
      </c>
      <c r="D454" s="8" t="s">
        <v>485</v>
      </c>
      <c r="E454" s="76" t="s">
        <v>681</v>
      </c>
      <c r="F454" s="82">
        <v>1</v>
      </c>
      <c r="G454" s="81">
        <v>57.674999999999997</v>
      </c>
      <c r="H454" s="64">
        <f t="shared" ref="H454:H517" si="31">F454*G454</f>
        <v>57.674999999999997</v>
      </c>
      <c r="I454" s="146"/>
      <c r="J454" s="103"/>
      <c r="K454" s="104" t="str">
        <f t="shared" si="28"/>
        <v/>
      </c>
      <c r="L454" s="139" t="str">
        <f t="shared" si="29"/>
        <v/>
      </c>
      <c r="M454" s="105" t="e">
        <f t="shared" si="30"/>
        <v>#VALUE!</v>
      </c>
      <c r="N454" s="184"/>
      <c r="O454" s="186"/>
    </row>
    <row r="455" spans="1:15" x14ac:dyDescent="0.25">
      <c r="A455" s="151"/>
      <c r="B455" s="154"/>
      <c r="C455" s="35">
        <v>451</v>
      </c>
      <c r="D455" s="10" t="s">
        <v>486</v>
      </c>
      <c r="E455" s="76" t="s">
        <v>681</v>
      </c>
      <c r="F455" s="82">
        <v>1</v>
      </c>
      <c r="G455" s="81">
        <v>74.575000000000003</v>
      </c>
      <c r="H455" s="64">
        <f t="shared" si="31"/>
        <v>74.575000000000003</v>
      </c>
      <c r="I455" s="146"/>
      <c r="J455" s="103"/>
      <c r="K455" s="104" t="str">
        <f t="shared" si="28"/>
        <v/>
      </c>
      <c r="L455" s="139" t="str">
        <f t="shared" si="29"/>
        <v/>
      </c>
      <c r="M455" s="105" t="e">
        <f t="shared" si="30"/>
        <v>#VALUE!</v>
      </c>
      <c r="N455" s="184"/>
      <c r="O455" s="186"/>
    </row>
    <row r="456" spans="1:15" x14ac:dyDescent="0.25">
      <c r="A456" s="151"/>
      <c r="B456" s="154"/>
      <c r="C456" s="35">
        <v>452</v>
      </c>
      <c r="D456" s="8" t="s">
        <v>487</v>
      </c>
      <c r="E456" s="76" t="s">
        <v>681</v>
      </c>
      <c r="F456" s="82">
        <v>1</v>
      </c>
      <c r="G456" s="81">
        <v>122.91500000000001</v>
      </c>
      <c r="H456" s="64">
        <f t="shared" si="31"/>
        <v>122.91500000000001</v>
      </c>
      <c r="I456" s="146"/>
      <c r="J456" s="103"/>
      <c r="K456" s="104" t="str">
        <f t="shared" si="28"/>
        <v/>
      </c>
      <c r="L456" s="139" t="str">
        <f t="shared" si="29"/>
        <v/>
      </c>
      <c r="M456" s="105" t="e">
        <f t="shared" si="30"/>
        <v>#VALUE!</v>
      </c>
      <c r="N456" s="184"/>
      <c r="O456" s="186"/>
    </row>
    <row r="457" spans="1:15" x14ac:dyDescent="0.25">
      <c r="A457" s="151"/>
      <c r="B457" s="154"/>
      <c r="C457" s="35">
        <v>453</v>
      </c>
      <c r="D457" s="8" t="s">
        <v>488</v>
      </c>
      <c r="E457" s="76" t="s">
        <v>681</v>
      </c>
      <c r="F457" s="82">
        <v>3</v>
      </c>
      <c r="G457" s="81">
        <v>115.715</v>
      </c>
      <c r="H457" s="64">
        <f t="shared" si="31"/>
        <v>347.14499999999998</v>
      </c>
      <c r="I457" s="146"/>
      <c r="J457" s="103"/>
      <c r="K457" s="104" t="str">
        <f t="shared" si="28"/>
        <v/>
      </c>
      <c r="L457" s="139" t="str">
        <f t="shared" si="29"/>
        <v/>
      </c>
      <c r="M457" s="105" t="e">
        <f t="shared" si="30"/>
        <v>#VALUE!</v>
      </c>
      <c r="N457" s="184"/>
      <c r="O457" s="186"/>
    </row>
    <row r="458" spans="1:15" x14ac:dyDescent="0.25">
      <c r="A458" s="151"/>
      <c r="B458" s="154"/>
      <c r="C458" s="35">
        <v>454</v>
      </c>
      <c r="D458" s="8" t="s">
        <v>489</v>
      </c>
      <c r="E458" s="76" t="s">
        <v>681</v>
      </c>
      <c r="F458" s="82">
        <v>5</v>
      </c>
      <c r="G458" s="81">
        <v>110.16816056910568</v>
      </c>
      <c r="H458" s="64">
        <f t="shared" si="31"/>
        <v>550.8408028455284</v>
      </c>
      <c r="I458" s="146"/>
      <c r="J458" s="103"/>
      <c r="K458" s="104" t="str">
        <f t="shared" si="28"/>
        <v/>
      </c>
      <c r="L458" s="139" t="str">
        <f t="shared" si="29"/>
        <v/>
      </c>
      <c r="M458" s="105" t="e">
        <f t="shared" si="30"/>
        <v>#VALUE!</v>
      </c>
      <c r="N458" s="184"/>
      <c r="O458" s="186"/>
    </row>
    <row r="459" spans="1:15" ht="15.75" thickBot="1" x14ac:dyDescent="0.3">
      <c r="A459" s="152"/>
      <c r="B459" s="155"/>
      <c r="C459" s="37">
        <v>455</v>
      </c>
      <c r="D459" s="29" t="s">
        <v>723</v>
      </c>
      <c r="E459" s="77" t="s">
        <v>681</v>
      </c>
      <c r="F459" s="83">
        <v>2</v>
      </c>
      <c r="G459" s="84">
        <v>166.75</v>
      </c>
      <c r="H459" s="72">
        <f t="shared" si="31"/>
        <v>333.5</v>
      </c>
      <c r="I459" s="147"/>
      <c r="J459" s="106"/>
      <c r="K459" s="107" t="str">
        <f t="shared" si="28"/>
        <v/>
      </c>
      <c r="L459" s="140" t="str">
        <f t="shared" si="29"/>
        <v/>
      </c>
      <c r="M459" s="108" t="e">
        <f t="shared" si="30"/>
        <v>#VALUE!</v>
      </c>
      <c r="N459" s="184"/>
      <c r="O459" s="186"/>
    </row>
    <row r="460" spans="1:15" x14ac:dyDescent="0.25">
      <c r="A460" s="150" t="s">
        <v>53</v>
      </c>
      <c r="B460" s="153">
        <v>52</v>
      </c>
      <c r="C460" s="36">
        <v>456</v>
      </c>
      <c r="D460" s="38" t="s">
        <v>490</v>
      </c>
      <c r="E460" s="75" t="s">
        <v>681</v>
      </c>
      <c r="F460" s="34">
        <v>5</v>
      </c>
      <c r="G460" s="73">
        <v>13.734999999999999</v>
      </c>
      <c r="H460" s="71">
        <f t="shared" si="31"/>
        <v>68.674999999999997</v>
      </c>
      <c r="I460" s="145">
        <f>SUM(H460:H471)</f>
        <v>708.26042857500011</v>
      </c>
      <c r="J460" s="100"/>
      <c r="K460" s="101" t="str">
        <f t="shared" si="28"/>
        <v/>
      </c>
      <c r="L460" s="138" t="str">
        <f t="shared" si="29"/>
        <v/>
      </c>
      <c r="M460" s="102" t="e">
        <f t="shared" si="30"/>
        <v>#VALUE!</v>
      </c>
      <c r="N460" s="184" t="e">
        <f>SUM(M460:M471)</f>
        <v>#VALUE!</v>
      </c>
      <c r="O460" s="186" t="e">
        <f>(I460-N460)/I460</f>
        <v>#VALUE!</v>
      </c>
    </row>
    <row r="461" spans="1:15" x14ac:dyDescent="0.25">
      <c r="A461" s="151"/>
      <c r="B461" s="154"/>
      <c r="C461" s="35">
        <v>457</v>
      </c>
      <c r="D461" s="8" t="s">
        <v>491</v>
      </c>
      <c r="E461" s="76" t="s">
        <v>681</v>
      </c>
      <c r="F461" s="82">
        <v>1</v>
      </c>
      <c r="G461" s="81">
        <v>31.14</v>
      </c>
      <c r="H461" s="64">
        <f t="shared" si="31"/>
        <v>31.14</v>
      </c>
      <c r="I461" s="146"/>
      <c r="J461" s="103"/>
      <c r="K461" s="104" t="str">
        <f t="shared" si="28"/>
        <v/>
      </c>
      <c r="L461" s="139" t="str">
        <f t="shared" si="29"/>
        <v/>
      </c>
      <c r="M461" s="105" t="e">
        <f t="shared" si="30"/>
        <v>#VALUE!</v>
      </c>
      <c r="N461" s="184"/>
      <c r="O461" s="186"/>
    </row>
    <row r="462" spans="1:15" x14ac:dyDescent="0.25">
      <c r="A462" s="151"/>
      <c r="B462" s="154"/>
      <c r="C462" s="35">
        <v>458</v>
      </c>
      <c r="D462" s="10" t="s">
        <v>492</v>
      </c>
      <c r="E462" s="76" t="s">
        <v>681</v>
      </c>
      <c r="F462" s="82">
        <v>1</v>
      </c>
      <c r="G462" s="81">
        <v>40.81</v>
      </c>
      <c r="H462" s="64">
        <f t="shared" si="31"/>
        <v>40.81</v>
      </c>
      <c r="I462" s="146"/>
      <c r="J462" s="103"/>
      <c r="K462" s="104" t="str">
        <f t="shared" si="28"/>
        <v/>
      </c>
      <c r="L462" s="139" t="str">
        <f t="shared" si="29"/>
        <v/>
      </c>
      <c r="M462" s="105" t="e">
        <f t="shared" si="30"/>
        <v>#VALUE!</v>
      </c>
      <c r="N462" s="184"/>
      <c r="O462" s="186"/>
    </row>
    <row r="463" spans="1:15" x14ac:dyDescent="0.25">
      <c r="A463" s="151"/>
      <c r="B463" s="154"/>
      <c r="C463" s="35">
        <v>459</v>
      </c>
      <c r="D463" s="10" t="s">
        <v>493</v>
      </c>
      <c r="E463" s="76" t="s">
        <v>681</v>
      </c>
      <c r="F463" s="82">
        <v>2</v>
      </c>
      <c r="G463" s="81">
        <v>36.31</v>
      </c>
      <c r="H463" s="64">
        <f t="shared" si="31"/>
        <v>72.62</v>
      </c>
      <c r="I463" s="146"/>
      <c r="J463" s="103"/>
      <c r="K463" s="104" t="str">
        <f t="shared" si="28"/>
        <v/>
      </c>
      <c r="L463" s="139" t="str">
        <f t="shared" si="29"/>
        <v/>
      </c>
      <c r="M463" s="105" t="e">
        <f t="shared" si="30"/>
        <v>#VALUE!</v>
      </c>
      <c r="N463" s="184"/>
      <c r="O463" s="186"/>
    </row>
    <row r="464" spans="1:15" x14ac:dyDescent="0.25">
      <c r="A464" s="151"/>
      <c r="B464" s="154"/>
      <c r="C464" s="35">
        <v>460</v>
      </c>
      <c r="D464" s="8" t="s">
        <v>494</v>
      </c>
      <c r="E464" s="76" t="s">
        <v>681</v>
      </c>
      <c r="F464" s="82">
        <v>5</v>
      </c>
      <c r="G464" s="81">
        <v>6.6349999999999998</v>
      </c>
      <c r="H464" s="64">
        <f t="shared" si="31"/>
        <v>33.174999999999997</v>
      </c>
      <c r="I464" s="146"/>
      <c r="J464" s="103"/>
      <c r="K464" s="104" t="str">
        <f t="shared" si="28"/>
        <v/>
      </c>
      <c r="L464" s="139" t="str">
        <f t="shared" si="29"/>
        <v/>
      </c>
      <c r="M464" s="105" t="e">
        <f t="shared" si="30"/>
        <v>#VALUE!</v>
      </c>
      <c r="N464" s="184"/>
      <c r="O464" s="186"/>
    </row>
    <row r="465" spans="1:15" x14ac:dyDescent="0.25">
      <c r="A465" s="151"/>
      <c r="B465" s="154"/>
      <c r="C465" s="35">
        <v>461</v>
      </c>
      <c r="D465" s="8" t="s">
        <v>495</v>
      </c>
      <c r="E465" s="76" t="s">
        <v>681</v>
      </c>
      <c r="F465" s="82">
        <v>9</v>
      </c>
      <c r="G465" s="81">
        <v>7.1750000000000007</v>
      </c>
      <c r="H465" s="64">
        <f t="shared" si="31"/>
        <v>64.575000000000003</v>
      </c>
      <c r="I465" s="146"/>
      <c r="J465" s="103"/>
      <c r="K465" s="104" t="str">
        <f t="shared" si="28"/>
        <v/>
      </c>
      <c r="L465" s="139" t="str">
        <f t="shared" si="29"/>
        <v/>
      </c>
      <c r="M465" s="105" t="e">
        <f t="shared" si="30"/>
        <v>#VALUE!</v>
      </c>
      <c r="N465" s="184"/>
      <c r="O465" s="186"/>
    </row>
    <row r="466" spans="1:15" x14ac:dyDescent="0.25">
      <c r="A466" s="151"/>
      <c r="B466" s="154"/>
      <c r="C466" s="35">
        <v>462</v>
      </c>
      <c r="D466" s="8" t="s">
        <v>496</v>
      </c>
      <c r="E466" s="76" t="s">
        <v>681</v>
      </c>
      <c r="F466" s="82">
        <v>1</v>
      </c>
      <c r="G466" s="81">
        <v>7.2549999999999999</v>
      </c>
      <c r="H466" s="64">
        <f t="shared" si="31"/>
        <v>7.2549999999999999</v>
      </c>
      <c r="I466" s="146"/>
      <c r="J466" s="103"/>
      <c r="K466" s="104" t="str">
        <f t="shared" si="28"/>
        <v/>
      </c>
      <c r="L466" s="139" t="str">
        <f t="shared" si="29"/>
        <v/>
      </c>
      <c r="M466" s="105" t="e">
        <f t="shared" si="30"/>
        <v>#VALUE!</v>
      </c>
      <c r="N466" s="184"/>
      <c r="O466" s="186"/>
    </row>
    <row r="467" spans="1:15" x14ac:dyDescent="0.25">
      <c r="A467" s="151"/>
      <c r="B467" s="154"/>
      <c r="C467" s="35">
        <v>463</v>
      </c>
      <c r="D467" s="8" t="s">
        <v>497</v>
      </c>
      <c r="E467" s="76" t="s">
        <v>681</v>
      </c>
      <c r="F467" s="82">
        <v>1</v>
      </c>
      <c r="G467" s="81">
        <v>9.375</v>
      </c>
      <c r="H467" s="64">
        <f t="shared" si="31"/>
        <v>9.375</v>
      </c>
      <c r="I467" s="146"/>
      <c r="J467" s="103"/>
      <c r="K467" s="104" t="str">
        <f t="shared" si="28"/>
        <v/>
      </c>
      <c r="L467" s="139" t="str">
        <f t="shared" si="29"/>
        <v/>
      </c>
      <c r="M467" s="105" t="e">
        <f t="shared" si="30"/>
        <v>#VALUE!</v>
      </c>
      <c r="N467" s="184"/>
      <c r="O467" s="186"/>
    </row>
    <row r="468" spans="1:15" x14ac:dyDescent="0.25">
      <c r="A468" s="151"/>
      <c r="B468" s="154"/>
      <c r="C468" s="35">
        <v>464</v>
      </c>
      <c r="D468" s="8" t="s">
        <v>498</v>
      </c>
      <c r="E468" s="76" t="s">
        <v>681</v>
      </c>
      <c r="F468" s="82">
        <v>14</v>
      </c>
      <c r="G468" s="81">
        <v>9.8659999999999997</v>
      </c>
      <c r="H468" s="64">
        <f t="shared" si="31"/>
        <v>138.124</v>
      </c>
      <c r="I468" s="146"/>
      <c r="J468" s="103"/>
      <c r="K468" s="104" t="str">
        <f t="shared" si="28"/>
        <v/>
      </c>
      <c r="L468" s="139" t="str">
        <f t="shared" si="29"/>
        <v/>
      </c>
      <c r="M468" s="105" t="e">
        <f t="shared" si="30"/>
        <v>#VALUE!</v>
      </c>
      <c r="N468" s="184"/>
      <c r="O468" s="186"/>
    </row>
    <row r="469" spans="1:15" x14ac:dyDescent="0.25">
      <c r="A469" s="151"/>
      <c r="B469" s="154"/>
      <c r="C469" s="35">
        <v>465</v>
      </c>
      <c r="D469" s="8" t="s">
        <v>499</v>
      </c>
      <c r="E469" s="76" t="s">
        <v>681</v>
      </c>
      <c r="F469" s="82">
        <v>8</v>
      </c>
      <c r="G469" s="81">
        <v>12.18</v>
      </c>
      <c r="H469" s="64">
        <f t="shared" si="31"/>
        <v>97.44</v>
      </c>
      <c r="I469" s="146"/>
      <c r="J469" s="103"/>
      <c r="K469" s="104" t="str">
        <f t="shared" si="28"/>
        <v/>
      </c>
      <c r="L469" s="139" t="str">
        <f t="shared" si="29"/>
        <v/>
      </c>
      <c r="M469" s="105" t="e">
        <f t="shared" si="30"/>
        <v>#VALUE!</v>
      </c>
      <c r="N469" s="184"/>
      <c r="O469" s="186"/>
    </row>
    <row r="470" spans="1:15" x14ac:dyDescent="0.25">
      <c r="A470" s="151"/>
      <c r="B470" s="154"/>
      <c r="C470" s="35">
        <v>466</v>
      </c>
      <c r="D470" s="8" t="s">
        <v>500</v>
      </c>
      <c r="E470" s="76" t="s">
        <v>681</v>
      </c>
      <c r="F470" s="82">
        <v>5</v>
      </c>
      <c r="G470" s="81">
        <v>15.289285714999998</v>
      </c>
      <c r="H470" s="64">
        <f t="shared" si="31"/>
        <v>76.446428574999999</v>
      </c>
      <c r="I470" s="146"/>
      <c r="J470" s="103"/>
      <c r="K470" s="104" t="str">
        <f t="shared" si="28"/>
        <v/>
      </c>
      <c r="L470" s="139" t="str">
        <f t="shared" si="29"/>
        <v/>
      </c>
      <c r="M470" s="105" t="e">
        <f t="shared" si="30"/>
        <v>#VALUE!</v>
      </c>
      <c r="N470" s="184"/>
      <c r="O470" s="186"/>
    </row>
    <row r="471" spans="1:15" ht="15.75" thickBot="1" x14ac:dyDescent="0.3">
      <c r="A471" s="152"/>
      <c r="B471" s="155"/>
      <c r="C471" s="37">
        <v>467</v>
      </c>
      <c r="D471" s="39" t="s">
        <v>501</v>
      </c>
      <c r="E471" s="77" t="s">
        <v>681</v>
      </c>
      <c r="F471" s="83">
        <v>5</v>
      </c>
      <c r="G471" s="84">
        <v>13.725000000000001</v>
      </c>
      <c r="H471" s="72">
        <f t="shared" si="31"/>
        <v>68.625</v>
      </c>
      <c r="I471" s="147"/>
      <c r="J471" s="106"/>
      <c r="K471" s="107" t="str">
        <f t="shared" si="28"/>
        <v/>
      </c>
      <c r="L471" s="140" t="str">
        <f t="shared" si="29"/>
        <v/>
      </c>
      <c r="M471" s="108" t="e">
        <f t="shared" si="30"/>
        <v>#VALUE!</v>
      </c>
      <c r="N471" s="184"/>
      <c r="O471" s="186"/>
    </row>
    <row r="472" spans="1:15" x14ac:dyDescent="0.25">
      <c r="A472" s="150" t="s">
        <v>54</v>
      </c>
      <c r="B472" s="153">
        <v>53</v>
      </c>
      <c r="C472" s="36">
        <v>468</v>
      </c>
      <c r="D472" s="38" t="s">
        <v>502</v>
      </c>
      <c r="E472" s="75" t="s">
        <v>681</v>
      </c>
      <c r="F472" s="34">
        <v>10</v>
      </c>
      <c r="G472" s="73">
        <v>0.75963636349999997</v>
      </c>
      <c r="H472" s="71">
        <f t="shared" si="31"/>
        <v>7.5963636349999994</v>
      </c>
      <c r="I472" s="145">
        <f>SUM(H472:H477)</f>
        <v>42.480794529308952</v>
      </c>
      <c r="J472" s="100"/>
      <c r="K472" s="101" t="str">
        <f t="shared" si="28"/>
        <v/>
      </c>
      <c r="L472" s="138" t="str">
        <f t="shared" si="29"/>
        <v/>
      </c>
      <c r="M472" s="102" t="e">
        <f t="shared" si="30"/>
        <v>#VALUE!</v>
      </c>
      <c r="N472" s="184" t="e">
        <f>SUM(M472:M477)</f>
        <v>#VALUE!</v>
      </c>
      <c r="O472" s="186" t="e">
        <f>(I472-N472)/I472</f>
        <v>#VALUE!</v>
      </c>
    </row>
    <row r="473" spans="1:15" x14ac:dyDescent="0.25">
      <c r="A473" s="151"/>
      <c r="B473" s="154"/>
      <c r="C473" s="35">
        <v>469</v>
      </c>
      <c r="D473" s="8" t="s">
        <v>503</v>
      </c>
      <c r="E473" s="76" t="s">
        <v>681</v>
      </c>
      <c r="F473" s="82">
        <v>10</v>
      </c>
      <c r="G473" s="81">
        <v>0.6642926829268293</v>
      </c>
      <c r="H473" s="64">
        <f t="shared" si="31"/>
        <v>6.6429268292682933</v>
      </c>
      <c r="I473" s="146"/>
      <c r="J473" s="103"/>
      <c r="K473" s="104" t="str">
        <f t="shared" si="28"/>
        <v/>
      </c>
      <c r="L473" s="139" t="str">
        <f t="shared" si="29"/>
        <v/>
      </c>
      <c r="M473" s="105" t="e">
        <f t="shared" si="30"/>
        <v>#VALUE!</v>
      </c>
      <c r="N473" s="184"/>
      <c r="O473" s="186"/>
    </row>
    <row r="474" spans="1:15" x14ac:dyDescent="0.25">
      <c r="A474" s="151"/>
      <c r="B474" s="154"/>
      <c r="C474" s="35">
        <v>470</v>
      </c>
      <c r="D474" s="8" t="s">
        <v>504</v>
      </c>
      <c r="E474" s="76" t="s">
        <v>681</v>
      </c>
      <c r="F474" s="82">
        <v>10</v>
      </c>
      <c r="G474" s="81">
        <v>0.71900000000000008</v>
      </c>
      <c r="H474" s="64">
        <f t="shared" si="31"/>
        <v>7.1900000000000013</v>
      </c>
      <c r="I474" s="146"/>
      <c r="J474" s="103"/>
      <c r="K474" s="104" t="str">
        <f t="shared" si="28"/>
        <v/>
      </c>
      <c r="L474" s="139" t="str">
        <f t="shared" si="29"/>
        <v/>
      </c>
      <c r="M474" s="105" t="e">
        <f t="shared" si="30"/>
        <v>#VALUE!</v>
      </c>
      <c r="N474" s="184"/>
      <c r="O474" s="186"/>
    </row>
    <row r="475" spans="1:15" x14ac:dyDescent="0.25">
      <c r="A475" s="151"/>
      <c r="B475" s="154"/>
      <c r="C475" s="35">
        <v>471</v>
      </c>
      <c r="D475" s="8" t="s">
        <v>505</v>
      </c>
      <c r="E475" s="76" t="s">
        <v>681</v>
      </c>
      <c r="F475" s="82">
        <v>15</v>
      </c>
      <c r="G475" s="81">
        <v>0.76300000000000001</v>
      </c>
      <c r="H475" s="64">
        <f t="shared" si="31"/>
        <v>11.445</v>
      </c>
      <c r="I475" s="146"/>
      <c r="J475" s="103"/>
      <c r="K475" s="104" t="str">
        <f t="shared" si="28"/>
        <v/>
      </c>
      <c r="L475" s="139" t="str">
        <f t="shared" si="29"/>
        <v/>
      </c>
      <c r="M475" s="105" t="e">
        <f t="shared" si="30"/>
        <v>#VALUE!</v>
      </c>
      <c r="N475" s="184"/>
      <c r="O475" s="186"/>
    </row>
    <row r="476" spans="1:15" x14ac:dyDescent="0.25">
      <c r="A476" s="151"/>
      <c r="B476" s="154"/>
      <c r="C476" s="35">
        <v>472</v>
      </c>
      <c r="D476" s="8" t="s">
        <v>506</v>
      </c>
      <c r="E476" s="76" t="s">
        <v>681</v>
      </c>
      <c r="F476" s="82">
        <v>10</v>
      </c>
      <c r="G476" s="81">
        <v>0.8600000000000001</v>
      </c>
      <c r="H476" s="64">
        <f t="shared" si="31"/>
        <v>8.6000000000000014</v>
      </c>
      <c r="I476" s="146"/>
      <c r="J476" s="103"/>
      <c r="K476" s="104" t="str">
        <f t="shared" si="28"/>
        <v/>
      </c>
      <c r="L476" s="139" t="str">
        <f t="shared" si="29"/>
        <v/>
      </c>
      <c r="M476" s="105" t="e">
        <f t="shared" si="30"/>
        <v>#VALUE!</v>
      </c>
      <c r="N476" s="184"/>
      <c r="O476" s="186"/>
    </row>
    <row r="477" spans="1:15" ht="15.75" thickBot="1" x14ac:dyDescent="0.3">
      <c r="A477" s="152"/>
      <c r="B477" s="155"/>
      <c r="C477" s="37">
        <v>473</v>
      </c>
      <c r="D477" s="39" t="s">
        <v>507</v>
      </c>
      <c r="E477" s="77" t="s">
        <v>681</v>
      </c>
      <c r="F477" s="83">
        <v>1</v>
      </c>
      <c r="G477" s="84">
        <v>1.0065040650406503</v>
      </c>
      <c r="H477" s="72">
        <f t="shared" si="31"/>
        <v>1.0065040650406503</v>
      </c>
      <c r="I477" s="147"/>
      <c r="J477" s="106"/>
      <c r="K477" s="107" t="str">
        <f t="shared" si="28"/>
        <v/>
      </c>
      <c r="L477" s="140" t="str">
        <f t="shared" si="29"/>
        <v/>
      </c>
      <c r="M477" s="108" t="e">
        <f t="shared" si="30"/>
        <v>#VALUE!</v>
      </c>
      <c r="N477" s="184"/>
      <c r="O477" s="186"/>
    </row>
    <row r="478" spans="1:15" x14ac:dyDescent="0.25">
      <c r="A478" s="150" t="s">
        <v>55</v>
      </c>
      <c r="B478" s="153">
        <v>54</v>
      </c>
      <c r="C478" s="36">
        <v>474</v>
      </c>
      <c r="D478" s="38" t="s">
        <v>508</v>
      </c>
      <c r="E478" s="75" t="s">
        <v>681</v>
      </c>
      <c r="F478" s="34">
        <v>1</v>
      </c>
      <c r="G478" s="73">
        <v>1.4750000000000001</v>
      </c>
      <c r="H478" s="71">
        <f t="shared" si="31"/>
        <v>1.4750000000000001</v>
      </c>
      <c r="I478" s="145">
        <f>SUM(H478:H485)</f>
        <v>48.375000000000007</v>
      </c>
      <c r="J478" s="100"/>
      <c r="K478" s="101" t="str">
        <f t="shared" si="28"/>
        <v/>
      </c>
      <c r="L478" s="138" t="str">
        <f t="shared" si="29"/>
        <v/>
      </c>
      <c r="M478" s="102" t="e">
        <f t="shared" si="30"/>
        <v>#VALUE!</v>
      </c>
      <c r="N478" s="184" t="e">
        <f>SUM(M478:M485)</f>
        <v>#VALUE!</v>
      </c>
      <c r="O478" s="186" t="e">
        <f>(I478-N478)/I478</f>
        <v>#VALUE!</v>
      </c>
    </row>
    <row r="479" spans="1:15" x14ac:dyDescent="0.25">
      <c r="A479" s="151"/>
      <c r="B479" s="154"/>
      <c r="C479" s="35">
        <v>475</v>
      </c>
      <c r="D479" s="10" t="s">
        <v>509</v>
      </c>
      <c r="E479" s="76" t="s">
        <v>681</v>
      </c>
      <c r="F479" s="82">
        <v>2</v>
      </c>
      <c r="G479" s="81">
        <v>1.6</v>
      </c>
      <c r="H479" s="64">
        <f t="shared" si="31"/>
        <v>3.2</v>
      </c>
      <c r="I479" s="146"/>
      <c r="J479" s="103"/>
      <c r="K479" s="104" t="str">
        <f t="shared" si="28"/>
        <v/>
      </c>
      <c r="L479" s="139" t="str">
        <f t="shared" si="29"/>
        <v/>
      </c>
      <c r="M479" s="105" t="e">
        <f t="shared" si="30"/>
        <v>#VALUE!</v>
      </c>
      <c r="N479" s="184"/>
      <c r="O479" s="186"/>
    </row>
    <row r="480" spans="1:15" x14ac:dyDescent="0.25">
      <c r="A480" s="151"/>
      <c r="B480" s="154"/>
      <c r="C480" s="35">
        <v>476</v>
      </c>
      <c r="D480" s="8" t="s">
        <v>510</v>
      </c>
      <c r="E480" s="76" t="s">
        <v>681</v>
      </c>
      <c r="F480" s="82">
        <v>10</v>
      </c>
      <c r="G480" s="81">
        <v>0.9</v>
      </c>
      <c r="H480" s="64">
        <f t="shared" si="31"/>
        <v>9</v>
      </c>
      <c r="I480" s="146"/>
      <c r="J480" s="103"/>
      <c r="K480" s="104" t="str">
        <f t="shared" si="28"/>
        <v/>
      </c>
      <c r="L480" s="139" t="str">
        <f t="shared" si="29"/>
        <v/>
      </c>
      <c r="M480" s="105" t="e">
        <f t="shared" si="30"/>
        <v>#VALUE!</v>
      </c>
      <c r="N480" s="184"/>
      <c r="O480" s="186"/>
    </row>
    <row r="481" spans="1:15" x14ac:dyDescent="0.25">
      <c r="A481" s="151"/>
      <c r="B481" s="154"/>
      <c r="C481" s="35">
        <v>477</v>
      </c>
      <c r="D481" s="8" t="s">
        <v>511</v>
      </c>
      <c r="E481" s="76" t="s">
        <v>681</v>
      </c>
      <c r="F481" s="82">
        <v>5</v>
      </c>
      <c r="G481" s="81">
        <v>0.94</v>
      </c>
      <c r="H481" s="64">
        <f t="shared" si="31"/>
        <v>4.6999999999999993</v>
      </c>
      <c r="I481" s="146"/>
      <c r="J481" s="103"/>
      <c r="K481" s="104" t="str">
        <f t="shared" si="28"/>
        <v/>
      </c>
      <c r="L481" s="139" t="str">
        <f t="shared" si="29"/>
        <v/>
      </c>
      <c r="M481" s="105" t="e">
        <f t="shared" si="30"/>
        <v>#VALUE!</v>
      </c>
      <c r="N481" s="184"/>
      <c r="O481" s="186"/>
    </row>
    <row r="482" spans="1:15" x14ac:dyDescent="0.25">
      <c r="A482" s="151"/>
      <c r="B482" s="154"/>
      <c r="C482" s="35">
        <v>478</v>
      </c>
      <c r="D482" s="8" t="s">
        <v>512</v>
      </c>
      <c r="E482" s="76" t="s">
        <v>681</v>
      </c>
      <c r="F482" s="82">
        <v>10</v>
      </c>
      <c r="G482" s="81">
        <v>1.1000000000000001</v>
      </c>
      <c r="H482" s="64">
        <f t="shared" si="31"/>
        <v>11</v>
      </c>
      <c r="I482" s="146"/>
      <c r="J482" s="103"/>
      <c r="K482" s="104" t="str">
        <f t="shared" si="28"/>
        <v/>
      </c>
      <c r="L482" s="139" t="str">
        <f t="shared" si="29"/>
        <v/>
      </c>
      <c r="M482" s="105" t="e">
        <f t="shared" si="30"/>
        <v>#VALUE!</v>
      </c>
      <c r="N482" s="184"/>
      <c r="O482" s="186"/>
    </row>
    <row r="483" spans="1:15" x14ac:dyDescent="0.25">
      <c r="A483" s="151"/>
      <c r="B483" s="154"/>
      <c r="C483" s="35">
        <v>479</v>
      </c>
      <c r="D483" s="8" t="s">
        <v>513</v>
      </c>
      <c r="E483" s="76" t="s">
        <v>681</v>
      </c>
      <c r="F483" s="82">
        <v>10</v>
      </c>
      <c r="G483" s="81">
        <v>0.69500000000000006</v>
      </c>
      <c r="H483" s="64">
        <f t="shared" si="31"/>
        <v>6.9500000000000011</v>
      </c>
      <c r="I483" s="146"/>
      <c r="J483" s="103"/>
      <c r="K483" s="104" t="str">
        <f t="shared" si="28"/>
        <v/>
      </c>
      <c r="L483" s="139" t="str">
        <f t="shared" si="29"/>
        <v/>
      </c>
      <c r="M483" s="105" t="e">
        <f t="shared" si="30"/>
        <v>#VALUE!</v>
      </c>
      <c r="N483" s="184"/>
      <c r="O483" s="186"/>
    </row>
    <row r="484" spans="1:15" x14ac:dyDescent="0.25">
      <c r="A484" s="151"/>
      <c r="B484" s="154"/>
      <c r="C484" s="35">
        <v>480</v>
      </c>
      <c r="D484" s="8" t="s">
        <v>514</v>
      </c>
      <c r="E484" s="76" t="s">
        <v>681</v>
      </c>
      <c r="F484" s="82">
        <v>10</v>
      </c>
      <c r="G484" s="81">
        <v>0.77</v>
      </c>
      <c r="H484" s="64">
        <f t="shared" si="31"/>
        <v>7.7</v>
      </c>
      <c r="I484" s="146"/>
      <c r="J484" s="103"/>
      <c r="K484" s="104" t="str">
        <f t="shared" si="28"/>
        <v/>
      </c>
      <c r="L484" s="139" t="str">
        <f t="shared" si="29"/>
        <v/>
      </c>
      <c r="M484" s="105" t="e">
        <f t="shared" si="30"/>
        <v>#VALUE!</v>
      </c>
      <c r="N484" s="184"/>
      <c r="O484" s="186"/>
    </row>
    <row r="485" spans="1:15" ht="15.75" thickBot="1" x14ac:dyDescent="0.3">
      <c r="A485" s="152"/>
      <c r="B485" s="155"/>
      <c r="C485" s="37">
        <v>481</v>
      </c>
      <c r="D485" s="47" t="s">
        <v>515</v>
      </c>
      <c r="E485" s="77" t="s">
        <v>681</v>
      </c>
      <c r="F485" s="83">
        <v>5</v>
      </c>
      <c r="G485" s="84">
        <v>0.87</v>
      </c>
      <c r="H485" s="72">
        <f t="shared" si="31"/>
        <v>4.3499999999999996</v>
      </c>
      <c r="I485" s="147"/>
      <c r="J485" s="106"/>
      <c r="K485" s="107" t="str">
        <f t="shared" si="28"/>
        <v/>
      </c>
      <c r="L485" s="140" t="str">
        <f t="shared" si="29"/>
        <v/>
      </c>
      <c r="M485" s="108" t="e">
        <f t="shared" si="30"/>
        <v>#VALUE!</v>
      </c>
      <c r="N485" s="184"/>
      <c r="O485" s="186"/>
    </row>
    <row r="486" spans="1:15" x14ac:dyDescent="0.25">
      <c r="A486" s="150" t="s">
        <v>56</v>
      </c>
      <c r="B486" s="153">
        <v>55</v>
      </c>
      <c r="C486" s="36">
        <v>482</v>
      </c>
      <c r="D486" s="46" t="s">
        <v>516</v>
      </c>
      <c r="E486" s="75" t="s">
        <v>681</v>
      </c>
      <c r="F486" s="34">
        <v>1</v>
      </c>
      <c r="G486" s="73">
        <v>3.2</v>
      </c>
      <c r="H486" s="71">
        <f t="shared" si="31"/>
        <v>3.2</v>
      </c>
      <c r="I486" s="145">
        <f>SUM(H486:H489)</f>
        <v>14.620000000000001</v>
      </c>
      <c r="J486" s="100"/>
      <c r="K486" s="101" t="str">
        <f t="shared" si="28"/>
        <v/>
      </c>
      <c r="L486" s="138" t="str">
        <f t="shared" si="29"/>
        <v/>
      </c>
      <c r="M486" s="102" t="e">
        <f t="shared" si="30"/>
        <v>#VALUE!</v>
      </c>
      <c r="N486" s="184" t="e">
        <f>SUM(M486:M489)</f>
        <v>#VALUE!</v>
      </c>
      <c r="O486" s="186" t="e">
        <f>(I486-N486)/I486</f>
        <v>#VALUE!</v>
      </c>
    </row>
    <row r="487" spans="1:15" x14ac:dyDescent="0.25">
      <c r="A487" s="151"/>
      <c r="B487" s="154"/>
      <c r="C487" s="35">
        <v>483</v>
      </c>
      <c r="D487" s="10" t="s">
        <v>517</v>
      </c>
      <c r="E487" s="76" t="s">
        <v>681</v>
      </c>
      <c r="F487" s="82">
        <v>1</v>
      </c>
      <c r="G487" s="81">
        <v>4</v>
      </c>
      <c r="H487" s="64">
        <f t="shared" si="31"/>
        <v>4</v>
      </c>
      <c r="I487" s="146"/>
      <c r="J487" s="103"/>
      <c r="K487" s="104" t="str">
        <f t="shared" si="28"/>
        <v/>
      </c>
      <c r="L487" s="139" t="str">
        <f t="shared" si="29"/>
        <v/>
      </c>
      <c r="M487" s="105" t="e">
        <f t="shared" si="30"/>
        <v>#VALUE!</v>
      </c>
      <c r="N487" s="184"/>
      <c r="O487" s="186"/>
    </row>
    <row r="488" spans="1:15" x14ac:dyDescent="0.25">
      <c r="A488" s="151"/>
      <c r="B488" s="154"/>
      <c r="C488" s="35">
        <v>484</v>
      </c>
      <c r="D488" s="10" t="s">
        <v>518</v>
      </c>
      <c r="E488" s="76" t="s">
        <v>681</v>
      </c>
      <c r="F488" s="82">
        <v>2</v>
      </c>
      <c r="G488" s="81">
        <v>2.3199999999999998</v>
      </c>
      <c r="H488" s="64">
        <f t="shared" si="31"/>
        <v>4.6399999999999997</v>
      </c>
      <c r="I488" s="146"/>
      <c r="J488" s="103"/>
      <c r="K488" s="104" t="str">
        <f t="shared" si="28"/>
        <v/>
      </c>
      <c r="L488" s="139" t="str">
        <f t="shared" si="29"/>
        <v/>
      </c>
      <c r="M488" s="105" t="e">
        <f t="shared" si="30"/>
        <v>#VALUE!</v>
      </c>
      <c r="N488" s="184"/>
      <c r="O488" s="186"/>
    </row>
    <row r="489" spans="1:15" ht="15.75" thickBot="1" x14ac:dyDescent="0.3">
      <c r="A489" s="152"/>
      <c r="B489" s="155"/>
      <c r="C489" s="37">
        <v>485</v>
      </c>
      <c r="D489" s="39" t="s">
        <v>519</v>
      </c>
      <c r="E489" s="77" t="s">
        <v>681</v>
      </c>
      <c r="F489" s="83">
        <v>1</v>
      </c>
      <c r="G489" s="84">
        <v>2.7800000000000002</v>
      </c>
      <c r="H489" s="72">
        <f t="shared" si="31"/>
        <v>2.7800000000000002</v>
      </c>
      <c r="I489" s="147"/>
      <c r="J489" s="106"/>
      <c r="K489" s="107" t="str">
        <f t="shared" si="28"/>
        <v/>
      </c>
      <c r="L489" s="140" t="str">
        <f t="shared" si="29"/>
        <v/>
      </c>
      <c r="M489" s="108" t="e">
        <f t="shared" si="30"/>
        <v>#VALUE!</v>
      </c>
      <c r="N489" s="184"/>
      <c r="O489" s="186"/>
    </row>
    <row r="490" spans="1:15" x14ac:dyDescent="0.25">
      <c r="A490" s="150" t="s">
        <v>57</v>
      </c>
      <c r="B490" s="153">
        <v>56</v>
      </c>
      <c r="C490" s="36">
        <v>486</v>
      </c>
      <c r="D490" s="38" t="s">
        <v>520</v>
      </c>
      <c r="E490" s="75" t="s">
        <v>681</v>
      </c>
      <c r="F490" s="34">
        <v>25</v>
      </c>
      <c r="G490" s="73">
        <v>0.32999999999999996</v>
      </c>
      <c r="H490" s="71">
        <f t="shared" si="31"/>
        <v>8.2499999999999982</v>
      </c>
      <c r="I490" s="145">
        <f>SUM(H490:H499)</f>
        <v>135.30599999999998</v>
      </c>
      <c r="J490" s="100"/>
      <c r="K490" s="101" t="str">
        <f t="shared" si="28"/>
        <v/>
      </c>
      <c r="L490" s="138" t="str">
        <f t="shared" si="29"/>
        <v/>
      </c>
      <c r="M490" s="102" t="e">
        <f t="shared" si="30"/>
        <v>#VALUE!</v>
      </c>
      <c r="N490" s="184" t="e">
        <f>SUM(M490:M499)</f>
        <v>#VALUE!</v>
      </c>
      <c r="O490" s="186" t="e">
        <f>(I490-N490)/I490</f>
        <v>#VALUE!</v>
      </c>
    </row>
    <row r="491" spans="1:15" x14ac:dyDescent="0.25">
      <c r="A491" s="151"/>
      <c r="B491" s="154"/>
      <c r="C491" s="35">
        <v>487</v>
      </c>
      <c r="D491" s="10" t="s">
        <v>521</v>
      </c>
      <c r="E491" s="76" t="s">
        <v>681</v>
      </c>
      <c r="F491" s="82">
        <v>2</v>
      </c>
      <c r="G491" s="81">
        <v>0.20500000000000002</v>
      </c>
      <c r="H491" s="64">
        <f t="shared" si="31"/>
        <v>0.41000000000000003</v>
      </c>
      <c r="I491" s="146"/>
      <c r="J491" s="103"/>
      <c r="K491" s="104" t="str">
        <f t="shared" si="28"/>
        <v/>
      </c>
      <c r="L491" s="139" t="str">
        <f t="shared" si="29"/>
        <v/>
      </c>
      <c r="M491" s="105" t="e">
        <f t="shared" si="30"/>
        <v>#VALUE!</v>
      </c>
      <c r="N491" s="184"/>
      <c r="O491" s="186"/>
    </row>
    <row r="492" spans="1:15" x14ac:dyDescent="0.25">
      <c r="A492" s="151"/>
      <c r="B492" s="154"/>
      <c r="C492" s="35">
        <v>488</v>
      </c>
      <c r="D492" s="8" t="s">
        <v>522</v>
      </c>
      <c r="E492" s="76" t="s">
        <v>681</v>
      </c>
      <c r="F492" s="82">
        <v>10</v>
      </c>
      <c r="G492" s="81">
        <v>1.18</v>
      </c>
      <c r="H492" s="64">
        <f t="shared" si="31"/>
        <v>11.799999999999999</v>
      </c>
      <c r="I492" s="146"/>
      <c r="J492" s="103"/>
      <c r="K492" s="104" t="str">
        <f t="shared" si="28"/>
        <v/>
      </c>
      <c r="L492" s="139" t="str">
        <f t="shared" si="29"/>
        <v/>
      </c>
      <c r="M492" s="105" t="e">
        <f t="shared" si="30"/>
        <v>#VALUE!</v>
      </c>
      <c r="N492" s="184"/>
      <c r="O492" s="186"/>
    </row>
    <row r="493" spans="1:15" x14ac:dyDescent="0.25">
      <c r="A493" s="151"/>
      <c r="B493" s="154"/>
      <c r="C493" s="35">
        <v>489</v>
      </c>
      <c r="D493" s="8" t="s">
        <v>523</v>
      </c>
      <c r="E493" s="76" t="s">
        <v>681</v>
      </c>
      <c r="F493" s="82">
        <v>10</v>
      </c>
      <c r="G493" s="81">
        <v>0.76</v>
      </c>
      <c r="H493" s="64">
        <f t="shared" si="31"/>
        <v>7.6</v>
      </c>
      <c r="I493" s="146"/>
      <c r="J493" s="103"/>
      <c r="K493" s="104" t="str">
        <f t="shared" si="28"/>
        <v/>
      </c>
      <c r="L493" s="139" t="str">
        <f t="shared" si="29"/>
        <v/>
      </c>
      <c r="M493" s="105" t="e">
        <f t="shared" si="30"/>
        <v>#VALUE!</v>
      </c>
      <c r="N493" s="184"/>
      <c r="O493" s="186"/>
    </row>
    <row r="494" spans="1:15" x14ac:dyDescent="0.25">
      <c r="A494" s="151"/>
      <c r="B494" s="154"/>
      <c r="C494" s="35">
        <v>490</v>
      </c>
      <c r="D494" s="8" t="s">
        <v>524</v>
      </c>
      <c r="E494" s="76" t="s">
        <v>681</v>
      </c>
      <c r="F494" s="82">
        <v>10</v>
      </c>
      <c r="G494" s="81">
        <v>1.9009999999999998</v>
      </c>
      <c r="H494" s="64">
        <f t="shared" si="31"/>
        <v>19.009999999999998</v>
      </c>
      <c r="I494" s="146"/>
      <c r="J494" s="103"/>
      <c r="K494" s="104" t="str">
        <f t="shared" si="28"/>
        <v/>
      </c>
      <c r="L494" s="139" t="str">
        <f t="shared" si="29"/>
        <v/>
      </c>
      <c r="M494" s="105" t="e">
        <f t="shared" si="30"/>
        <v>#VALUE!</v>
      </c>
      <c r="N494" s="184"/>
      <c r="O494" s="186"/>
    </row>
    <row r="495" spans="1:15" x14ac:dyDescent="0.25">
      <c r="A495" s="151"/>
      <c r="B495" s="154"/>
      <c r="C495" s="35">
        <v>491</v>
      </c>
      <c r="D495" s="8" t="s">
        <v>525</v>
      </c>
      <c r="E495" s="76" t="s">
        <v>681</v>
      </c>
      <c r="F495" s="82">
        <v>15</v>
      </c>
      <c r="G495" s="81">
        <v>4.4859999999999998</v>
      </c>
      <c r="H495" s="64">
        <f t="shared" si="31"/>
        <v>67.289999999999992</v>
      </c>
      <c r="I495" s="146"/>
      <c r="J495" s="103"/>
      <c r="K495" s="104" t="str">
        <f t="shared" si="28"/>
        <v/>
      </c>
      <c r="L495" s="139" t="str">
        <f t="shared" si="29"/>
        <v/>
      </c>
      <c r="M495" s="105" t="e">
        <f t="shared" si="30"/>
        <v>#VALUE!</v>
      </c>
      <c r="N495" s="184"/>
      <c r="O495" s="186"/>
    </row>
    <row r="496" spans="1:15" x14ac:dyDescent="0.25">
      <c r="A496" s="151"/>
      <c r="B496" s="154"/>
      <c r="C496" s="35">
        <v>492</v>
      </c>
      <c r="D496" s="8" t="s">
        <v>526</v>
      </c>
      <c r="E496" s="76" t="s">
        <v>681</v>
      </c>
      <c r="F496" s="82">
        <v>1</v>
      </c>
      <c r="G496" s="81">
        <v>5.242</v>
      </c>
      <c r="H496" s="64">
        <f t="shared" si="31"/>
        <v>5.242</v>
      </c>
      <c r="I496" s="146"/>
      <c r="J496" s="103"/>
      <c r="K496" s="104" t="str">
        <f t="shared" si="28"/>
        <v/>
      </c>
      <c r="L496" s="139" t="str">
        <f t="shared" si="29"/>
        <v/>
      </c>
      <c r="M496" s="105" t="e">
        <f t="shared" si="30"/>
        <v>#VALUE!</v>
      </c>
      <c r="N496" s="184"/>
      <c r="O496" s="186"/>
    </row>
    <row r="497" spans="1:15" x14ac:dyDescent="0.25">
      <c r="A497" s="151"/>
      <c r="B497" s="154"/>
      <c r="C497" s="35">
        <v>493</v>
      </c>
      <c r="D497" s="8" t="s">
        <v>527</v>
      </c>
      <c r="E497" s="76" t="s">
        <v>681</v>
      </c>
      <c r="F497" s="82">
        <v>5</v>
      </c>
      <c r="G497" s="81">
        <v>0.26500000000000001</v>
      </c>
      <c r="H497" s="64">
        <f t="shared" si="31"/>
        <v>1.3250000000000002</v>
      </c>
      <c r="I497" s="146"/>
      <c r="J497" s="103"/>
      <c r="K497" s="104" t="str">
        <f t="shared" ref="K497:K560" si="32">IF(ISBLANK(J497),"",IF(AND(J497&gt;=0%,J497&lt;=70%),ROUND(J497,4),"ΜΗ ΑΠΟΔΕΚΤΟ"))</f>
        <v/>
      </c>
      <c r="L497" s="139" t="str">
        <f t="shared" ref="L497:L560" si="33">IF(ISBLANK(J497),"",G497-K497*G497)</f>
        <v/>
      </c>
      <c r="M497" s="105" t="e">
        <f t="shared" ref="M497:M560" si="34">F497*L497</f>
        <v>#VALUE!</v>
      </c>
      <c r="N497" s="184"/>
      <c r="O497" s="186"/>
    </row>
    <row r="498" spans="1:15" x14ac:dyDescent="0.25">
      <c r="A498" s="151"/>
      <c r="B498" s="154"/>
      <c r="C498" s="35">
        <v>494</v>
      </c>
      <c r="D498" s="8" t="s">
        <v>528</v>
      </c>
      <c r="E498" s="76" t="s">
        <v>681</v>
      </c>
      <c r="F498" s="82">
        <v>1</v>
      </c>
      <c r="G498" s="81">
        <v>9.4699999999999989</v>
      </c>
      <c r="H498" s="64">
        <f t="shared" si="31"/>
        <v>9.4699999999999989</v>
      </c>
      <c r="I498" s="146"/>
      <c r="J498" s="103"/>
      <c r="K498" s="104" t="str">
        <f t="shared" si="32"/>
        <v/>
      </c>
      <c r="L498" s="139" t="str">
        <f t="shared" si="33"/>
        <v/>
      </c>
      <c r="M498" s="105" t="e">
        <f t="shared" si="34"/>
        <v>#VALUE!</v>
      </c>
      <c r="N498" s="184"/>
      <c r="O498" s="186"/>
    </row>
    <row r="499" spans="1:15" ht="15.75" thickBot="1" x14ac:dyDescent="0.3">
      <c r="A499" s="152"/>
      <c r="B499" s="155"/>
      <c r="C499" s="37">
        <v>495</v>
      </c>
      <c r="D499" s="39" t="s">
        <v>529</v>
      </c>
      <c r="E499" s="77" t="s">
        <v>681</v>
      </c>
      <c r="F499" s="83">
        <v>1</v>
      </c>
      <c r="G499" s="84">
        <v>4.9089999999999998</v>
      </c>
      <c r="H499" s="72">
        <f t="shared" si="31"/>
        <v>4.9089999999999998</v>
      </c>
      <c r="I499" s="147"/>
      <c r="J499" s="106"/>
      <c r="K499" s="107" t="str">
        <f t="shared" si="32"/>
        <v/>
      </c>
      <c r="L499" s="140" t="str">
        <f t="shared" si="33"/>
        <v/>
      </c>
      <c r="M499" s="108" t="e">
        <f t="shared" si="34"/>
        <v>#VALUE!</v>
      </c>
      <c r="N499" s="184"/>
      <c r="O499" s="186"/>
    </row>
    <row r="500" spans="1:15" x14ac:dyDescent="0.25">
      <c r="A500" s="150" t="s">
        <v>58</v>
      </c>
      <c r="B500" s="153">
        <v>57</v>
      </c>
      <c r="C500" s="36">
        <v>496</v>
      </c>
      <c r="D500" s="38" t="s">
        <v>530</v>
      </c>
      <c r="E500" s="75" t="s">
        <v>681</v>
      </c>
      <c r="F500" s="34">
        <v>1</v>
      </c>
      <c r="G500" s="73">
        <v>10.645</v>
      </c>
      <c r="H500" s="71">
        <f t="shared" si="31"/>
        <v>10.645</v>
      </c>
      <c r="I500" s="145">
        <f>SUM(H500:H502)</f>
        <v>51.430000000000007</v>
      </c>
      <c r="J500" s="100"/>
      <c r="K500" s="101" t="str">
        <f t="shared" si="32"/>
        <v/>
      </c>
      <c r="L500" s="138" t="str">
        <f t="shared" si="33"/>
        <v/>
      </c>
      <c r="M500" s="102" t="e">
        <f t="shared" si="34"/>
        <v>#VALUE!</v>
      </c>
      <c r="N500" s="184" t="e">
        <f>SUM(M500:M502)</f>
        <v>#VALUE!</v>
      </c>
      <c r="O500" s="186" t="e">
        <f>(I500-N500)/I500</f>
        <v>#VALUE!</v>
      </c>
    </row>
    <row r="501" spans="1:15" x14ac:dyDescent="0.25">
      <c r="A501" s="151"/>
      <c r="B501" s="154"/>
      <c r="C501" s="35">
        <v>497</v>
      </c>
      <c r="D501" s="8" t="s">
        <v>531</v>
      </c>
      <c r="E501" s="76" t="s">
        <v>681</v>
      </c>
      <c r="F501" s="82">
        <v>1</v>
      </c>
      <c r="G501" s="81">
        <v>35.975000000000001</v>
      </c>
      <c r="H501" s="64">
        <f t="shared" si="31"/>
        <v>35.975000000000001</v>
      </c>
      <c r="I501" s="146"/>
      <c r="J501" s="103"/>
      <c r="K501" s="104" t="str">
        <f t="shared" si="32"/>
        <v/>
      </c>
      <c r="L501" s="139" t="str">
        <f t="shared" si="33"/>
        <v/>
      </c>
      <c r="M501" s="105" t="e">
        <f t="shared" si="34"/>
        <v>#VALUE!</v>
      </c>
      <c r="N501" s="184"/>
      <c r="O501" s="186"/>
    </row>
    <row r="502" spans="1:15" ht="15.75" thickBot="1" x14ac:dyDescent="0.3">
      <c r="A502" s="152"/>
      <c r="B502" s="155"/>
      <c r="C502" s="37">
        <v>498</v>
      </c>
      <c r="D502" s="39" t="s">
        <v>532</v>
      </c>
      <c r="E502" s="77" t="s">
        <v>681</v>
      </c>
      <c r="F502" s="83">
        <v>1</v>
      </c>
      <c r="G502" s="84">
        <v>4.8100000000000005</v>
      </c>
      <c r="H502" s="72">
        <f t="shared" si="31"/>
        <v>4.8100000000000005</v>
      </c>
      <c r="I502" s="147"/>
      <c r="J502" s="106"/>
      <c r="K502" s="107" t="str">
        <f t="shared" si="32"/>
        <v/>
      </c>
      <c r="L502" s="140" t="str">
        <f t="shared" si="33"/>
        <v/>
      </c>
      <c r="M502" s="108" t="e">
        <f t="shared" si="34"/>
        <v>#VALUE!</v>
      </c>
      <c r="N502" s="184"/>
      <c r="O502" s="186"/>
    </row>
    <row r="503" spans="1:15" x14ac:dyDescent="0.25">
      <c r="A503" s="150" t="s">
        <v>59</v>
      </c>
      <c r="B503" s="153">
        <v>58</v>
      </c>
      <c r="C503" s="36">
        <v>499</v>
      </c>
      <c r="D503" s="38" t="s">
        <v>533</v>
      </c>
      <c r="E503" s="75" t="s">
        <v>681</v>
      </c>
      <c r="F503" s="34">
        <v>3</v>
      </c>
      <c r="G503" s="73">
        <v>59.995000000000005</v>
      </c>
      <c r="H503" s="71">
        <f t="shared" si="31"/>
        <v>179.98500000000001</v>
      </c>
      <c r="I503" s="145">
        <f>SUM(H503:H506)</f>
        <v>623.63</v>
      </c>
      <c r="J503" s="100"/>
      <c r="K503" s="101" t="str">
        <f t="shared" si="32"/>
        <v/>
      </c>
      <c r="L503" s="138" t="str">
        <f t="shared" si="33"/>
        <v/>
      </c>
      <c r="M503" s="102" t="e">
        <f t="shared" si="34"/>
        <v>#VALUE!</v>
      </c>
      <c r="N503" s="184" t="e">
        <f>SUM(M503:M506)</f>
        <v>#VALUE!</v>
      </c>
      <c r="O503" s="186" t="e">
        <f>(I503-N503)/I503</f>
        <v>#VALUE!</v>
      </c>
    </row>
    <row r="504" spans="1:15" x14ac:dyDescent="0.25">
      <c r="A504" s="151"/>
      <c r="B504" s="154"/>
      <c r="C504" s="35">
        <v>500</v>
      </c>
      <c r="D504" s="8" t="s">
        <v>534</v>
      </c>
      <c r="E504" s="76" t="s">
        <v>681</v>
      </c>
      <c r="F504" s="82">
        <v>1</v>
      </c>
      <c r="G504" s="81">
        <v>35.314999999999998</v>
      </c>
      <c r="H504" s="64">
        <f t="shared" si="31"/>
        <v>35.314999999999998</v>
      </c>
      <c r="I504" s="146"/>
      <c r="J504" s="103"/>
      <c r="K504" s="104" t="str">
        <f t="shared" si="32"/>
        <v/>
      </c>
      <c r="L504" s="139" t="str">
        <f t="shared" si="33"/>
        <v/>
      </c>
      <c r="M504" s="105" t="e">
        <f t="shared" si="34"/>
        <v>#VALUE!</v>
      </c>
      <c r="N504" s="184"/>
      <c r="O504" s="186"/>
    </row>
    <row r="505" spans="1:15" x14ac:dyDescent="0.25">
      <c r="A505" s="151"/>
      <c r="B505" s="154"/>
      <c r="C505" s="35">
        <v>501</v>
      </c>
      <c r="D505" s="8" t="s">
        <v>535</v>
      </c>
      <c r="E505" s="76" t="s">
        <v>681</v>
      </c>
      <c r="F505" s="82">
        <v>1</v>
      </c>
      <c r="G505" s="81">
        <v>71.83</v>
      </c>
      <c r="H505" s="64">
        <f t="shared" si="31"/>
        <v>71.83</v>
      </c>
      <c r="I505" s="146"/>
      <c r="J505" s="103"/>
      <c r="K505" s="104" t="str">
        <f t="shared" si="32"/>
        <v/>
      </c>
      <c r="L505" s="139" t="str">
        <f t="shared" si="33"/>
        <v/>
      </c>
      <c r="M505" s="105" t="e">
        <f t="shared" si="34"/>
        <v>#VALUE!</v>
      </c>
      <c r="N505" s="184"/>
      <c r="O505" s="186"/>
    </row>
    <row r="506" spans="1:15" ht="15.75" thickBot="1" x14ac:dyDescent="0.3">
      <c r="A506" s="152"/>
      <c r="B506" s="155"/>
      <c r="C506" s="37">
        <v>502</v>
      </c>
      <c r="D506" s="39" t="s">
        <v>536</v>
      </c>
      <c r="E506" s="77" t="s">
        <v>681</v>
      </c>
      <c r="F506" s="83">
        <v>2</v>
      </c>
      <c r="G506" s="84">
        <v>168.25</v>
      </c>
      <c r="H506" s="72">
        <f t="shared" si="31"/>
        <v>336.5</v>
      </c>
      <c r="I506" s="147"/>
      <c r="J506" s="106"/>
      <c r="K506" s="107" t="str">
        <f t="shared" si="32"/>
        <v/>
      </c>
      <c r="L506" s="140" t="str">
        <f t="shared" si="33"/>
        <v/>
      </c>
      <c r="M506" s="108" t="e">
        <f t="shared" si="34"/>
        <v>#VALUE!</v>
      </c>
      <c r="N506" s="184"/>
      <c r="O506" s="186"/>
    </row>
    <row r="507" spans="1:15" x14ac:dyDescent="0.25">
      <c r="A507" s="150" t="s">
        <v>60</v>
      </c>
      <c r="B507" s="153">
        <v>59</v>
      </c>
      <c r="C507" s="36">
        <v>503</v>
      </c>
      <c r="D507" s="38" t="s">
        <v>537</v>
      </c>
      <c r="E507" s="75" t="s">
        <v>681</v>
      </c>
      <c r="F507" s="34">
        <v>2</v>
      </c>
      <c r="G507" s="73">
        <v>18.27</v>
      </c>
      <c r="H507" s="71">
        <f t="shared" si="31"/>
        <v>36.54</v>
      </c>
      <c r="I507" s="145">
        <f>SUM(H507:H512)</f>
        <v>1043.8599999999999</v>
      </c>
      <c r="J507" s="100"/>
      <c r="K507" s="101" t="str">
        <f t="shared" si="32"/>
        <v/>
      </c>
      <c r="L507" s="138" t="str">
        <f t="shared" si="33"/>
        <v/>
      </c>
      <c r="M507" s="102" t="e">
        <f t="shared" si="34"/>
        <v>#VALUE!</v>
      </c>
      <c r="N507" s="184" t="e">
        <f>SUM(M507:M512)</f>
        <v>#VALUE!</v>
      </c>
      <c r="O507" s="186" t="e">
        <f>(I507-N507)/I507</f>
        <v>#VALUE!</v>
      </c>
    </row>
    <row r="508" spans="1:15" x14ac:dyDescent="0.25">
      <c r="A508" s="151"/>
      <c r="B508" s="154"/>
      <c r="C508" s="35">
        <v>504</v>
      </c>
      <c r="D508" s="8" t="s">
        <v>538</v>
      </c>
      <c r="E508" s="76" t="s">
        <v>681</v>
      </c>
      <c r="F508" s="82">
        <v>1</v>
      </c>
      <c r="G508" s="81">
        <v>41.16</v>
      </c>
      <c r="H508" s="64">
        <f t="shared" si="31"/>
        <v>41.16</v>
      </c>
      <c r="I508" s="146"/>
      <c r="J508" s="103"/>
      <c r="K508" s="104" t="str">
        <f t="shared" si="32"/>
        <v/>
      </c>
      <c r="L508" s="139" t="str">
        <f t="shared" si="33"/>
        <v/>
      </c>
      <c r="M508" s="105" t="e">
        <f t="shared" si="34"/>
        <v>#VALUE!</v>
      </c>
      <c r="N508" s="184"/>
      <c r="O508" s="186"/>
    </row>
    <row r="509" spans="1:15" x14ac:dyDescent="0.25">
      <c r="A509" s="151"/>
      <c r="B509" s="154"/>
      <c r="C509" s="35">
        <v>505</v>
      </c>
      <c r="D509" s="10" t="s">
        <v>539</v>
      </c>
      <c r="E509" s="76" t="s">
        <v>681</v>
      </c>
      <c r="F509" s="82">
        <v>2</v>
      </c>
      <c r="G509" s="81">
        <v>37.44</v>
      </c>
      <c r="H509" s="64">
        <f t="shared" si="31"/>
        <v>74.88</v>
      </c>
      <c r="I509" s="146"/>
      <c r="J509" s="103"/>
      <c r="K509" s="104" t="str">
        <f t="shared" si="32"/>
        <v/>
      </c>
      <c r="L509" s="139" t="str">
        <f t="shared" si="33"/>
        <v/>
      </c>
      <c r="M509" s="105" t="e">
        <f t="shared" si="34"/>
        <v>#VALUE!</v>
      </c>
      <c r="N509" s="184"/>
      <c r="O509" s="186"/>
    </row>
    <row r="510" spans="1:15" x14ac:dyDescent="0.25">
      <c r="A510" s="151"/>
      <c r="B510" s="154"/>
      <c r="C510" s="35">
        <v>506</v>
      </c>
      <c r="D510" s="13" t="s">
        <v>724</v>
      </c>
      <c r="E510" s="76" t="s">
        <v>681</v>
      </c>
      <c r="F510" s="82">
        <v>2</v>
      </c>
      <c r="G510" s="81">
        <v>146.63999999999999</v>
      </c>
      <c r="H510" s="64">
        <f t="shared" si="31"/>
        <v>293.27999999999997</v>
      </c>
      <c r="I510" s="146"/>
      <c r="J510" s="103"/>
      <c r="K510" s="104" t="str">
        <f t="shared" si="32"/>
        <v/>
      </c>
      <c r="L510" s="139" t="str">
        <f t="shared" si="33"/>
        <v/>
      </c>
      <c r="M510" s="105" t="e">
        <f t="shared" si="34"/>
        <v>#VALUE!</v>
      </c>
      <c r="N510" s="184"/>
      <c r="O510" s="186"/>
    </row>
    <row r="511" spans="1:15" x14ac:dyDescent="0.25">
      <c r="A511" s="151"/>
      <c r="B511" s="154"/>
      <c r="C511" s="35">
        <v>507</v>
      </c>
      <c r="D511" s="8" t="s">
        <v>540</v>
      </c>
      <c r="E511" s="76" t="s">
        <v>681</v>
      </c>
      <c r="F511" s="82">
        <v>1</v>
      </c>
      <c r="G511" s="81">
        <v>214</v>
      </c>
      <c r="H511" s="64">
        <f t="shared" si="31"/>
        <v>214</v>
      </c>
      <c r="I511" s="146"/>
      <c r="J511" s="103"/>
      <c r="K511" s="104" t="str">
        <f t="shared" si="32"/>
        <v/>
      </c>
      <c r="L511" s="139" t="str">
        <f t="shared" si="33"/>
        <v/>
      </c>
      <c r="M511" s="105" t="e">
        <f t="shared" si="34"/>
        <v>#VALUE!</v>
      </c>
      <c r="N511" s="184"/>
      <c r="O511" s="186"/>
    </row>
    <row r="512" spans="1:15" ht="15.75" thickBot="1" x14ac:dyDescent="0.3">
      <c r="A512" s="152"/>
      <c r="B512" s="155"/>
      <c r="C512" s="37">
        <v>508</v>
      </c>
      <c r="D512" s="39" t="s">
        <v>541</v>
      </c>
      <c r="E512" s="77" t="s">
        <v>681</v>
      </c>
      <c r="F512" s="83">
        <v>2</v>
      </c>
      <c r="G512" s="84">
        <v>192</v>
      </c>
      <c r="H512" s="72">
        <f t="shared" si="31"/>
        <v>384</v>
      </c>
      <c r="I512" s="147"/>
      <c r="J512" s="106"/>
      <c r="K512" s="107" t="str">
        <f t="shared" si="32"/>
        <v/>
      </c>
      <c r="L512" s="140" t="str">
        <f t="shared" si="33"/>
        <v/>
      </c>
      <c r="M512" s="108" t="e">
        <f t="shared" si="34"/>
        <v>#VALUE!</v>
      </c>
      <c r="N512" s="184"/>
      <c r="O512" s="186"/>
    </row>
    <row r="513" spans="1:15" x14ac:dyDescent="0.25">
      <c r="A513" s="150" t="s">
        <v>61</v>
      </c>
      <c r="B513" s="153">
        <v>60</v>
      </c>
      <c r="C513" s="36">
        <v>509</v>
      </c>
      <c r="D513" s="38" t="s">
        <v>542</v>
      </c>
      <c r="E513" s="75" t="s">
        <v>681</v>
      </c>
      <c r="F513" s="34">
        <v>3</v>
      </c>
      <c r="G513" s="73">
        <v>28.54</v>
      </c>
      <c r="H513" s="71">
        <f t="shared" si="31"/>
        <v>85.62</v>
      </c>
      <c r="I513" s="145">
        <f>SUM(H513:H518)</f>
        <v>323.85000000000002</v>
      </c>
      <c r="J513" s="100"/>
      <c r="K513" s="101" t="str">
        <f t="shared" si="32"/>
        <v/>
      </c>
      <c r="L513" s="138" t="str">
        <f t="shared" si="33"/>
        <v/>
      </c>
      <c r="M513" s="102" t="e">
        <f t="shared" si="34"/>
        <v>#VALUE!</v>
      </c>
      <c r="N513" s="184" t="e">
        <f>SUM(M513:M518)</f>
        <v>#VALUE!</v>
      </c>
      <c r="O513" s="186" t="e">
        <f>(I513-N513)/I513</f>
        <v>#VALUE!</v>
      </c>
    </row>
    <row r="514" spans="1:15" x14ac:dyDescent="0.25">
      <c r="A514" s="151"/>
      <c r="B514" s="154"/>
      <c r="C514" s="35">
        <v>510</v>
      </c>
      <c r="D514" s="8" t="s">
        <v>543</v>
      </c>
      <c r="E514" s="76" t="s">
        <v>681</v>
      </c>
      <c r="F514" s="82">
        <v>1</v>
      </c>
      <c r="G514" s="81">
        <v>59.33</v>
      </c>
      <c r="H514" s="64">
        <f t="shared" si="31"/>
        <v>59.33</v>
      </c>
      <c r="I514" s="146"/>
      <c r="J514" s="103"/>
      <c r="K514" s="104" t="str">
        <f t="shared" si="32"/>
        <v/>
      </c>
      <c r="L514" s="139" t="str">
        <f t="shared" si="33"/>
        <v/>
      </c>
      <c r="M514" s="105" t="e">
        <f t="shared" si="34"/>
        <v>#VALUE!</v>
      </c>
      <c r="N514" s="184"/>
      <c r="O514" s="186"/>
    </row>
    <row r="515" spans="1:15" x14ac:dyDescent="0.25">
      <c r="A515" s="151"/>
      <c r="B515" s="154"/>
      <c r="C515" s="35">
        <v>511</v>
      </c>
      <c r="D515" s="8" t="s">
        <v>544</v>
      </c>
      <c r="E515" s="76" t="s">
        <v>681</v>
      </c>
      <c r="F515" s="82">
        <v>2</v>
      </c>
      <c r="G515" s="81">
        <v>11.88</v>
      </c>
      <c r="H515" s="64">
        <f t="shared" si="31"/>
        <v>23.76</v>
      </c>
      <c r="I515" s="146"/>
      <c r="J515" s="103"/>
      <c r="K515" s="104" t="str">
        <f t="shared" si="32"/>
        <v/>
      </c>
      <c r="L515" s="139" t="str">
        <f t="shared" si="33"/>
        <v/>
      </c>
      <c r="M515" s="105" t="e">
        <f t="shared" si="34"/>
        <v>#VALUE!</v>
      </c>
      <c r="N515" s="184"/>
      <c r="O515" s="186"/>
    </row>
    <row r="516" spans="1:15" x14ac:dyDescent="0.25">
      <c r="A516" s="151"/>
      <c r="B516" s="154"/>
      <c r="C516" s="35">
        <v>512</v>
      </c>
      <c r="D516" s="8" t="s">
        <v>545</v>
      </c>
      <c r="E516" s="76" t="s">
        <v>681</v>
      </c>
      <c r="F516" s="82">
        <v>1</v>
      </c>
      <c r="G516" s="81">
        <v>10.295</v>
      </c>
      <c r="H516" s="64">
        <f t="shared" si="31"/>
        <v>10.295</v>
      </c>
      <c r="I516" s="146"/>
      <c r="J516" s="103"/>
      <c r="K516" s="104" t="str">
        <f t="shared" si="32"/>
        <v/>
      </c>
      <c r="L516" s="139" t="str">
        <f t="shared" si="33"/>
        <v/>
      </c>
      <c r="M516" s="105" t="e">
        <f t="shared" si="34"/>
        <v>#VALUE!</v>
      </c>
      <c r="N516" s="184"/>
      <c r="O516" s="186"/>
    </row>
    <row r="517" spans="1:15" x14ac:dyDescent="0.25">
      <c r="A517" s="151"/>
      <c r="B517" s="154"/>
      <c r="C517" s="35">
        <v>513</v>
      </c>
      <c r="D517" s="8" t="s">
        <v>546</v>
      </c>
      <c r="E517" s="76" t="s">
        <v>681</v>
      </c>
      <c r="F517" s="82">
        <v>3</v>
      </c>
      <c r="G517" s="81">
        <v>14.984999999999999</v>
      </c>
      <c r="H517" s="64">
        <f t="shared" si="31"/>
        <v>44.954999999999998</v>
      </c>
      <c r="I517" s="146"/>
      <c r="J517" s="103"/>
      <c r="K517" s="104" t="str">
        <f t="shared" si="32"/>
        <v/>
      </c>
      <c r="L517" s="139" t="str">
        <f t="shared" si="33"/>
        <v/>
      </c>
      <c r="M517" s="105" t="e">
        <f t="shared" si="34"/>
        <v>#VALUE!</v>
      </c>
      <c r="N517" s="184"/>
      <c r="O517" s="186"/>
    </row>
    <row r="518" spans="1:15" ht="15.75" thickBot="1" x14ac:dyDescent="0.3">
      <c r="A518" s="152"/>
      <c r="B518" s="155"/>
      <c r="C518" s="37">
        <v>514</v>
      </c>
      <c r="D518" s="39" t="s">
        <v>547</v>
      </c>
      <c r="E518" s="77" t="s">
        <v>681</v>
      </c>
      <c r="F518" s="83">
        <v>5</v>
      </c>
      <c r="G518" s="84">
        <v>19.978000000000002</v>
      </c>
      <c r="H518" s="72">
        <f t="shared" ref="H518:H581" si="35">F518*G518</f>
        <v>99.890000000000015</v>
      </c>
      <c r="I518" s="147"/>
      <c r="J518" s="106"/>
      <c r="K518" s="107" t="str">
        <f t="shared" si="32"/>
        <v/>
      </c>
      <c r="L518" s="140" t="str">
        <f t="shared" si="33"/>
        <v/>
      </c>
      <c r="M518" s="108" t="e">
        <f t="shared" si="34"/>
        <v>#VALUE!</v>
      </c>
      <c r="N518" s="184"/>
      <c r="O518" s="186"/>
    </row>
    <row r="519" spans="1:15" x14ac:dyDescent="0.25">
      <c r="A519" s="150" t="s">
        <v>62</v>
      </c>
      <c r="B519" s="153">
        <v>61</v>
      </c>
      <c r="C519" s="36">
        <v>515</v>
      </c>
      <c r="D519" s="46" t="s">
        <v>548</v>
      </c>
      <c r="E519" s="75" t="s">
        <v>681</v>
      </c>
      <c r="F519" s="34">
        <v>20</v>
      </c>
      <c r="G519" s="73">
        <v>0.71499999999999997</v>
      </c>
      <c r="H519" s="71">
        <f t="shared" si="35"/>
        <v>14.299999999999999</v>
      </c>
      <c r="I519" s="145">
        <f>SUM(H519:H525)</f>
        <v>684.42200000000014</v>
      </c>
      <c r="J519" s="100"/>
      <c r="K519" s="101" t="str">
        <f t="shared" si="32"/>
        <v/>
      </c>
      <c r="L519" s="138" t="str">
        <f t="shared" si="33"/>
        <v/>
      </c>
      <c r="M519" s="102" t="e">
        <f t="shared" si="34"/>
        <v>#VALUE!</v>
      </c>
      <c r="N519" s="184" t="e">
        <f>SUM(M519:M525)</f>
        <v>#VALUE!</v>
      </c>
      <c r="O519" s="186" t="e">
        <f>(I519-N519)/I519</f>
        <v>#VALUE!</v>
      </c>
    </row>
    <row r="520" spans="1:15" x14ac:dyDescent="0.25">
      <c r="A520" s="151"/>
      <c r="B520" s="154"/>
      <c r="C520" s="35">
        <v>516</v>
      </c>
      <c r="D520" s="8" t="s">
        <v>549</v>
      </c>
      <c r="E520" s="76" t="s">
        <v>681</v>
      </c>
      <c r="F520" s="82">
        <v>15</v>
      </c>
      <c r="G520" s="81">
        <v>1.79</v>
      </c>
      <c r="H520" s="64">
        <f t="shared" si="35"/>
        <v>26.85</v>
      </c>
      <c r="I520" s="146"/>
      <c r="J520" s="103"/>
      <c r="K520" s="104" t="str">
        <f t="shared" si="32"/>
        <v/>
      </c>
      <c r="L520" s="139" t="str">
        <f t="shared" si="33"/>
        <v/>
      </c>
      <c r="M520" s="105" t="e">
        <f t="shared" si="34"/>
        <v>#VALUE!</v>
      </c>
      <c r="N520" s="184"/>
      <c r="O520" s="186"/>
    </row>
    <row r="521" spans="1:15" x14ac:dyDescent="0.25">
      <c r="A521" s="151"/>
      <c r="B521" s="154"/>
      <c r="C521" s="35">
        <v>517</v>
      </c>
      <c r="D521" s="8" t="s">
        <v>550</v>
      </c>
      <c r="E521" s="76" t="s">
        <v>681</v>
      </c>
      <c r="F521" s="82">
        <v>3</v>
      </c>
      <c r="G521" s="81">
        <v>0.44900000000000001</v>
      </c>
      <c r="H521" s="64">
        <f t="shared" si="35"/>
        <v>1.347</v>
      </c>
      <c r="I521" s="146"/>
      <c r="J521" s="103"/>
      <c r="K521" s="104" t="str">
        <f t="shared" si="32"/>
        <v/>
      </c>
      <c r="L521" s="139" t="str">
        <f t="shared" si="33"/>
        <v/>
      </c>
      <c r="M521" s="105" t="e">
        <f t="shared" si="34"/>
        <v>#VALUE!</v>
      </c>
      <c r="N521" s="184"/>
      <c r="O521" s="186"/>
    </row>
    <row r="522" spans="1:15" x14ac:dyDescent="0.25">
      <c r="A522" s="151"/>
      <c r="B522" s="154"/>
      <c r="C522" s="35">
        <v>518</v>
      </c>
      <c r="D522" s="10" t="s">
        <v>551</v>
      </c>
      <c r="E522" s="76" t="s">
        <v>681</v>
      </c>
      <c r="F522" s="82">
        <v>20</v>
      </c>
      <c r="G522" s="81">
        <v>1.25</v>
      </c>
      <c r="H522" s="64">
        <f t="shared" si="35"/>
        <v>25</v>
      </c>
      <c r="I522" s="146"/>
      <c r="J522" s="103"/>
      <c r="K522" s="104" t="str">
        <f t="shared" si="32"/>
        <v/>
      </c>
      <c r="L522" s="139" t="str">
        <f t="shared" si="33"/>
        <v/>
      </c>
      <c r="M522" s="105" t="e">
        <f t="shared" si="34"/>
        <v>#VALUE!</v>
      </c>
      <c r="N522" s="184"/>
      <c r="O522" s="186"/>
    </row>
    <row r="523" spans="1:15" x14ac:dyDescent="0.25">
      <c r="A523" s="151"/>
      <c r="B523" s="154"/>
      <c r="C523" s="35">
        <v>519</v>
      </c>
      <c r="D523" s="8" t="s">
        <v>552</v>
      </c>
      <c r="E523" s="76" t="s">
        <v>681</v>
      </c>
      <c r="F523" s="82">
        <v>25</v>
      </c>
      <c r="G523" s="81">
        <v>2.6850000000000001</v>
      </c>
      <c r="H523" s="64">
        <f t="shared" si="35"/>
        <v>67.125</v>
      </c>
      <c r="I523" s="146"/>
      <c r="J523" s="103"/>
      <c r="K523" s="104" t="str">
        <f t="shared" si="32"/>
        <v/>
      </c>
      <c r="L523" s="139" t="str">
        <f t="shared" si="33"/>
        <v/>
      </c>
      <c r="M523" s="105" t="e">
        <f t="shared" si="34"/>
        <v>#VALUE!</v>
      </c>
      <c r="N523" s="184"/>
      <c r="O523" s="186"/>
    </row>
    <row r="524" spans="1:15" x14ac:dyDescent="0.25">
      <c r="A524" s="151"/>
      <c r="B524" s="154"/>
      <c r="C524" s="35">
        <v>520</v>
      </c>
      <c r="D524" s="8" t="s">
        <v>553</v>
      </c>
      <c r="E524" s="76" t="s">
        <v>681</v>
      </c>
      <c r="F524" s="82">
        <v>80</v>
      </c>
      <c r="G524" s="81">
        <v>6.7149999999999999</v>
      </c>
      <c r="H524" s="64">
        <f t="shared" si="35"/>
        <v>537.20000000000005</v>
      </c>
      <c r="I524" s="146"/>
      <c r="J524" s="103"/>
      <c r="K524" s="104" t="str">
        <f t="shared" si="32"/>
        <v/>
      </c>
      <c r="L524" s="139" t="str">
        <f t="shared" si="33"/>
        <v/>
      </c>
      <c r="M524" s="105" t="e">
        <f t="shared" si="34"/>
        <v>#VALUE!</v>
      </c>
      <c r="N524" s="184"/>
      <c r="O524" s="186"/>
    </row>
    <row r="525" spans="1:15" ht="15.75" thickBot="1" x14ac:dyDescent="0.3">
      <c r="A525" s="152"/>
      <c r="B525" s="155"/>
      <c r="C525" s="37">
        <v>521</v>
      </c>
      <c r="D525" s="39" t="s">
        <v>554</v>
      </c>
      <c r="E525" s="77" t="s">
        <v>681</v>
      </c>
      <c r="F525" s="83">
        <v>20</v>
      </c>
      <c r="G525" s="84">
        <v>0.63</v>
      </c>
      <c r="H525" s="72">
        <f t="shared" si="35"/>
        <v>12.6</v>
      </c>
      <c r="I525" s="147"/>
      <c r="J525" s="106"/>
      <c r="K525" s="107" t="str">
        <f t="shared" si="32"/>
        <v/>
      </c>
      <c r="L525" s="140" t="str">
        <f t="shared" si="33"/>
        <v/>
      </c>
      <c r="M525" s="108" t="e">
        <f t="shared" si="34"/>
        <v>#VALUE!</v>
      </c>
      <c r="N525" s="184"/>
      <c r="O525" s="186"/>
    </row>
    <row r="526" spans="1:15" x14ac:dyDescent="0.25">
      <c r="A526" s="150" t="s">
        <v>63</v>
      </c>
      <c r="B526" s="153">
        <v>62</v>
      </c>
      <c r="C526" s="36">
        <v>522</v>
      </c>
      <c r="D526" s="38" t="s">
        <v>555</v>
      </c>
      <c r="E526" s="75" t="s">
        <v>681</v>
      </c>
      <c r="F526" s="34">
        <v>1</v>
      </c>
      <c r="G526" s="73">
        <v>8.35</v>
      </c>
      <c r="H526" s="71">
        <f t="shared" si="35"/>
        <v>8.35</v>
      </c>
      <c r="I526" s="145">
        <f>SUM(H526:H527)</f>
        <v>10.309999999999999</v>
      </c>
      <c r="J526" s="100"/>
      <c r="K526" s="101" t="str">
        <f t="shared" si="32"/>
        <v/>
      </c>
      <c r="L526" s="138" t="str">
        <f t="shared" si="33"/>
        <v/>
      </c>
      <c r="M526" s="102" t="e">
        <f t="shared" si="34"/>
        <v>#VALUE!</v>
      </c>
      <c r="N526" s="184" t="e">
        <f>SUM(M526:M527)</f>
        <v>#VALUE!</v>
      </c>
      <c r="O526" s="186" t="e">
        <f>(I526-N526)/I526</f>
        <v>#VALUE!</v>
      </c>
    </row>
    <row r="527" spans="1:15" ht="15.75" thickBot="1" x14ac:dyDescent="0.3">
      <c r="A527" s="152"/>
      <c r="B527" s="155"/>
      <c r="C527" s="37">
        <v>523</v>
      </c>
      <c r="D527" s="39" t="s">
        <v>556</v>
      </c>
      <c r="E527" s="77" t="s">
        <v>681</v>
      </c>
      <c r="F527" s="83">
        <v>1</v>
      </c>
      <c r="G527" s="84">
        <v>1.96</v>
      </c>
      <c r="H527" s="72">
        <f t="shared" si="35"/>
        <v>1.96</v>
      </c>
      <c r="I527" s="147"/>
      <c r="J527" s="106"/>
      <c r="K527" s="107" t="str">
        <f t="shared" si="32"/>
        <v/>
      </c>
      <c r="L527" s="140" t="str">
        <f t="shared" si="33"/>
        <v/>
      </c>
      <c r="M527" s="108" t="e">
        <f t="shared" si="34"/>
        <v>#VALUE!</v>
      </c>
      <c r="N527" s="184"/>
      <c r="O527" s="186"/>
    </row>
    <row r="528" spans="1:15" x14ac:dyDescent="0.25">
      <c r="A528" s="150" t="s">
        <v>64</v>
      </c>
      <c r="B528" s="153">
        <v>63</v>
      </c>
      <c r="C528" s="36">
        <v>524</v>
      </c>
      <c r="D528" s="38" t="s">
        <v>557</v>
      </c>
      <c r="E528" s="75" t="s">
        <v>681</v>
      </c>
      <c r="F528" s="34">
        <v>50</v>
      </c>
      <c r="G528" s="73">
        <v>0.19123577235772357</v>
      </c>
      <c r="H528" s="71">
        <f t="shared" si="35"/>
        <v>9.5617886178861777</v>
      </c>
      <c r="I528" s="145">
        <f>SUM(H528:H530)</f>
        <v>228.56178861788621</v>
      </c>
      <c r="J528" s="100"/>
      <c r="K528" s="101" t="str">
        <f t="shared" si="32"/>
        <v/>
      </c>
      <c r="L528" s="138" t="str">
        <f t="shared" si="33"/>
        <v/>
      </c>
      <c r="M528" s="102" t="e">
        <f t="shared" si="34"/>
        <v>#VALUE!</v>
      </c>
      <c r="N528" s="184" t="e">
        <f>SUM(M528:M530)</f>
        <v>#VALUE!</v>
      </c>
      <c r="O528" s="186" t="e">
        <f>(I528-N528)/I528</f>
        <v>#VALUE!</v>
      </c>
    </row>
    <row r="529" spans="1:15" x14ac:dyDescent="0.25">
      <c r="A529" s="151"/>
      <c r="B529" s="154"/>
      <c r="C529" s="35">
        <v>525</v>
      </c>
      <c r="D529" s="8" t="s">
        <v>558</v>
      </c>
      <c r="E529" s="76" t="s">
        <v>681</v>
      </c>
      <c r="F529" s="82">
        <v>180</v>
      </c>
      <c r="G529" s="81">
        <v>1.07</v>
      </c>
      <c r="H529" s="64">
        <f t="shared" si="35"/>
        <v>192.60000000000002</v>
      </c>
      <c r="I529" s="146"/>
      <c r="J529" s="103"/>
      <c r="K529" s="104" t="str">
        <f t="shared" si="32"/>
        <v/>
      </c>
      <c r="L529" s="139" t="str">
        <f t="shared" si="33"/>
        <v/>
      </c>
      <c r="M529" s="105" t="e">
        <f t="shared" si="34"/>
        <v>#VALUE!</v>
      </c>
      <c r="N529" s="184"/>
      <c r="O529" s="186"/>
    </row>
    <row r="530" spans="1:15" ht="15.75" thickBot="1" x14ac:dyDescent="0.3">
      <c r="A530" s="152"/>
      <c r="B530" s="155"/>
      <c r="C530" s="37">
        <v>526</v>
      </c>
      <c r="D530" s="47" t="s">
        <v>559</v>
      </c>
      <c r="E530" s="77" t="s">
        <v>681</v>
      </c>
      <c r="F530" s="83">
        <v>3</v>
      </c>
      <c r="G530" s="84">
        <v>8.8000000000000007</v>
      </c>
      <c r="H530" s="72">
        <f t="shared" si="35"/>
        <v>26.400000000000002</v>
      </c>
      <c r="I530" s="147"/>
      <c r="J530" s="106"/>
      <c r="K530" s="107" t="str">
        <f t="shared" si="32"/>
        <v/>
      </c>
      <c r="L530" s="140" t="str">
        <f t="shared" si="33"/>
        <v/>
      </c>
      <c r="M530" s="108" t="e">
        <f t="shared" si="34"/>
        <v>#VALUE!</v>
      </c>
      <c r="N530" s="184"/>
      <c r="O530" s="186"/>
    </row>
    <row r="531" spans="1:15" x14ac:dyDescent="0.25">
      <c r="A531" s="150" t="s">
        <v>65</v>
      </c>
      <c r="B531" s="153">
        <v>64</v>
      </c>
      <c r="C531" s="36">
        <v>527</v>
      </c>
      <c r="D531" s="38" t="s">
        <v>560</v>
      </c>
      <c r="E531" s="75" t="s">
        <v>681</v>
      </c>
      <c r="F531" s="34">
        <v>1</v>
      </c>
      <c r="G531" s="73">
        <v>176.31</v>
      </c>
      <c r="H531" s="71">
        <f t="shared" si="35"/>
        <v>176.31</v>
      </c>
      <c r="I531" s="145">
        <f>SUM(H531:H545)</f>
        <v>2709.5028861788614</v>
      </c>
      <c r="J531" s="100"/>
      <c r="K531" s="101" t="str">
        <f t="shared" si="32"/>
        <v/>
      </c>
      <c r="L531" s="138" t="str">
        <f t="shared" si="33"/>
        <v/>
      </c>
      <c r="M531" s="102" t="e">
        <f t="shared" si="34"/>
        <v>#VALUE!</v>
      </c>
      <c r="N531" s="184" t="e">
        <f>SUM(M531:M545)</f>
        <v>#VALUE!</v>
      </c>
      <c r="O531" s="186" t="e">
        <f>(I531-N531)/I531</f>
        <v>#VALUE!</v>
      </c>
    </row>
    <row r="532" spans="1:15" x14ac:dyDescent="0.25">
      <c r="A532" s="151"/>
      <c r="B532" s="154"/>
      <c r="C532" s="35">
        <v>528</v>
      </c>
      <c r="D532" s="8" t="s">
        <v>561</v>
      </c>
      <c r="E532" s="76" t="s">
        <v>681</v>
      </c>
      <c r="F532" s="82">
        <v>3</v>
      </c>
      <c r="G532" s="81">
        <v>258.67500000000001</v>
      </c>
      <c r="H532" s="64">
        <f t="shared" si="35"/>
        <v>776.02500000000009</v>
      </c>
      <c r="I532" s="146"/>
      <c r="J532" s="103"/>
      <c r="K532" s="104" t="str">
        <f t="shared" si="32"/>
        <v/>
      </c>
      <c r="L532" s="139" t="str">
        <f t="shared" si="33"/>
        <v/>
      </c>
      <c r="M532" s="105" t="e">
        <f t="shared" si="34"/>
        <v>#VALUE!</v>
      </c>
      <c r="N532" s="184"/>
      <c r="O532" s="186"/>
    </row>
    <row r="533" spans="1:15" x14ac:dyDescent="0.25">
      <c r="A533" s="151"/>
      <c r="B533" s="154"/>
      <c r="C533" s="35">
        <v>529</v>
      </c>
      <c r="D533" s="8" t="s">
        <v>562</v>
      </c>
      <c r="E533" s="76" t="s">
        <v>681</v>
      </c>
      <c r="F533" s="82">
        <v>4</v>
      </c>
      <c r="G533" s="81">
        <v>210.595</v>
      </c>
      <c r="H533" s="64">
        <f t="shared" si="35"/>
        <v>842.38</v>
      </c>
      <c r="I533" s="146"/>
      <c r="J533" s="103"/>
      <c r="K533" s="104" t="str">
        <f t="shared" si="32"/>
        <v/>
      </c>
      <c r="L533" s="139" t="str">
        <f t="shared" si="33"/>
        <v/>
      </c>
      <c r="M533" s="105" t="e">
        <f t="shared" si="34"/>
        <v>#VALUE!</v>
      </c>
      <c r="N533" s="184"/>
      <c r="O533" s="186"/>
    </row>
    <row r="534" spans="1:15" x14ac:dyDescent="0.25">
      <c r="A534" s="151"/>
      <c r="B534" s="154"/>
      <c r="C534" s="35">
        <v>530</v>
      </c>
      <c r="D534" s="6" t="s">
        <v>563</v>
      </c>
      <c r="E534" s="76" t="s">
        <v>681</v>
      </c>
      <c r="F534" s="82">
        <v>150</v>
      </c>
      <c r="G534" s="81">
        <v>0.29499999999999998</v>
      </c>
      <c r="H534" s="64">
        <f t="shared" si="35"/>
        <v>44.25</v>
      </c>
      <c r="I534" s="146"/>
      <c r="J534" s="103"/>
      <c r="K534" s="104" t="str">
        <f t="shared" si="32"/>
        <v/>
      </c>
      <c r="L534" s="139" t="str">
        <f t="shared" si="33"/>
        <v/>
      </c>
      <c r="M534" s="105" t="e">
        <f t="shared" si="34"/>
        <v>#VALUE!</v>
      </c>
      <c r="N534" s="184"/>
      <c r="O534" s="186"/>
    </row>
    <row r="535" spans="1:15" x14ac:dyDescent="0.25">
      <c r="A535" s="151"/>
      <c r="B535" s="154"/>
      <c r="C535" s="35">
        <v>531</v>
      </c>
      <c r="D535" s="8" t="s">
        <v>564</v>
      </c>
      <c r="E535" s="76" t="s">
        <v>681</v>
      </c>
      <c r="F535" s="82">
        <v>3</v>
      </c>
      <c r="G535" s="81">
        <v>17</v>
      </c>
      <c r="H535" s="64">
        <f t="shared" si="35"/>
        <v>51</v>
      </c>
      <c r="I535" s="146"/>
      <c r="J535" s="103"/>
      <c r="K535" s="104" t="str">
        <f t="shared" si="32"/>
        <v/>
      </c>
      <c r="L535" s="139" t="str">
        <f t="shared" si="33"/>
        <v/>
      </c>
      <c r="M535" s="105" t="e">
        <f t="shared" si="34"/>
        <v>#VALUE!</v>
      </c>
      <c r="N535" s="184"/>
      <c r="O535" s="186"/>
    </row>
    <row r="536" spans="1:15" x14ac:dyDescent="0.25">
      <c r="A536" s="151"/>
      <c r="B536" s="154"/>
      <c r="C536" s="35">
        <v>532</v>
      </c>
      <c r="D536" s="8" t="s">
        <v>565</v>
      </c>
      <c r="E536" s="76" t="s">
        <v>681</v>
      </c>
      <c r="F536" s="82">
        <v>10</v>
      </c>
      <c r="G536" s="81">
        <v>11.34</v>
      </c>
      <c r="H536" s="64">
        <f t="shared" si="35"/>
        <v>113.4</v>
      </c>
      <c r="I536" s="146"/>
      <c r="J536" s="103"/>
      <c r="K536" s="104" t="str">
        <f t="shared" si="32"/>
        <v/>
      </c>
      <c r="L536" s="139" t="str">
        <f t="shared" si="33"/>
        <v/>
      </c>
      <c r="M536" s="105" t="e">
        <f t="shared" si="34"/>
        <v>#VALUE!</v>
      </c>
      <c r="N536" s="184"/>
      <c r="O536" s="186"/>
    </row>
    <row r="537" spans="1:15" x14ac:dyDescent="0.25">
      <c r="A537" s="151"/>
      <c r="B537" s="154"/>
      <c r="C537" s="35">
        <v>533</v>
      </c>
      <c r="D537" s="8" t="s">
        <v>566</v>
      </c>
      <c r="E537" s="76" t="s">
        <v>681</v>
      </c>
      <c r="F537" s="82">
        <v>30</v>
      </c>
      <c r="G537" s="81">
        <v>5.875</v>
      </c>
      <c r="H537" s="64">
        <f t="shared" si="35"/>
        <v>176.25</v>
      </c>
      <c r="I537" s="146"/>
      <c r="J537" s="103"/>
      <c r="K537" s="104" t="str">
        <f t="shared" si="32"/>
        <v/>
      </c>
      <c r="L537" s="139" t="str">
        <f t="shared" si="33"/>
        <v/>
      </c>
      <c r="M537" s="105" t="e">
        <f t="shared" si="34"/>
        <v>#VALUE!</v>
      </c>
      <c r="N537" s="184"/>
      <c r="O537" s="186"/>
    </row>
    <row r="538" spans="1:15" x14ac:dyDescent="0.25">
      <c r="A538" s="151"/>
      <c r="B538" s="154"/>
      <c r="C538" s="35">
        <v>534</v>
      </c>
      <c r="D538" s="8" t="s">
        <v>567</v>
      </c>
      <c r="E538" s="76" t="s">
        <v>681</v>
      </c>
      <c r="F538" s="82">
        <v>15</v>
      </c>
      <c r="G538" s="81">
        <v>1.915</v>
      </c>
      <c r="H538" s="64">
        <f t="shared" si="35"/>
        <v>28.725000000000001</v>
      </c>
      <c r="I538" s="146"/>
      <c r="J538" s="103"/>
      <c r="K538" s="104" t="str">
        <f t="shared" si="32"/>
        <v/>
      </c>
      <c r="L538" s="139" t="str">
        <f t="shared" si="33"/>
        <v/>
      </c>
      <c r="M538" s="105" t="e">
        <f t="shared" si="34"/>
        <v>#VALUE!</v>
      </c>
      <c r="N538" s="184"/>
      <c r="O538" s="186"/>
    </row>
    <row r="539" spans="1:15" x14ac:dyDescent="0.25">
      <c r="A539" s="151"/>
      <c r="B539" s="154"/>
      <c r="C539" s="35">
        <v>535</v>
      </c>
      <c r="D539" s="8" t="s">
        <v>568</v>
      </c>
      <c r="E539" s="76" t="s">
        <v>681</v>
      </c>
      <c r="F539" s="82">
        <v>30</v>
      </c>
      <c r="G539" s="81">
        <v>1.925</v>
      </c>
      <c r="H539" s="64">
        <f t="shared" si="35"/>
        <v>57.75</v>
      </c>
      <c r="I539" s="146"/>
      <c r="J539" s="103"/>
      <c r="K539" s="104" t="str">
        <f t="shared" si="32"/>
        <v/>
      </c>
      <c r="L539" s="139" t="str">
        <f t="shared" si="33"/>
        <v/>
      </c>
      <c r="M539" s="105" t="e">
        <f t="shared" si="34"/>
        <v>#VALUE!</v>
      </c>
      <c r="N539" s="184"/>
      <c r="O539" s="186"/>
    </row>
    <row r="540" spans="1:15" x14ac:dyDescent="0.25">
      <c r="A540" s="151"/>
      <c r="B540" s="154"/>
      <c r="C540" s="35">
        <v>536</v>
      </c>
      <c r="D540" s="8" t="s">
        <v>569</v>
      </c>
      <c r="E540" s="76" t="s">
        <v>681</v>
      </c>
      <c r="F540" s="82">
        <v>1</v>
      </c>
      <c r="G540" s="81">
        <v>40.5</v>
      </c>
      <c r="H540" s="64">
        <f t="shared" si="35"/>
        <v>40.5</v>
      </c>
      <c r="I540" s="146"/>
      <c r="J540" s="103"/>
      <c r="K540" s="104" t="str">
        <f t="shared" si="32"/>
        <v/>
      </c>
      <c r="L540" s="139" t="str">
        <f t="shared" si="33"/>
        <v/>
      </c>
      <c r="M540" s="105" t="e">
        <f t="shared" si="34"/>
        <v>#VALUE!</v>
      </c>
      <c r="N540" s="184"/>
      <c r="O540" s="186"/>
    </row>
    <row r="541" spans="1:15" x14ac:dyDescent="0.25">
      <c r="A541" s="151"/>
      <c r="B541" s="154"/>
      <c r="C541" s="35">
        <v>537</v>
      </c>
      <c r="D541" s="8" t="s">
        <v>570</v>
      </c>
      <c r="E541" s="76" t="s">
        <v>681</v>
      </c>
      <c r="F541" s="82">
        <v>1</v>
      </c>
      <c r="G541" s="81">
        <v>5.5</v>
      </c>
      <c r="H541" s="64">
        <f t="shared" si="35"/>
        <v>5.5</v>
      </c>
      <c r="I541" s="146"/>
      <c r="J541" s="103"/>
      <c r="K541" s="104" t="str">
        <f t="shared" si="32"/>
        <v/>
      </c>
      <c r="L541" s="139" t="str">
        <f t="shared" si="33"/>
        <v/>
      </c>
      <c r="M541" s="105" t="e">
        <f t="shared" si="34"/>
        <v>#VALUE!</v>
      </c>
      <c r="N541" s="184"/>
      <c r="O541" s="186"/>
    </row>
    <row r="542" spans="1:15" x14ac:dyDescent="0.25">
      <c r="A542" s="151"/>
      <c r="B542" s="154"/>
      <c r="C542" s="35">
        <v>538</v>
      </c>
      <c r="D542" s="8" t="s">
        <v>571</v>
      </c>
      <c r="E542" s="76" t="s">
        <v>681</v>
      </c>
      <c r="F542" s="82">
        <v>25</v>
      </c>
      <c r="G542" s="81">
        <v>3.8247154471544711</v>
      </c>
      <c r="H542" s="64">
        <f t="shared" si="35"/>
        <v>95.617886178861781</v>
      </c>
      <c r="I542" s="146"/>
      <c r="J542" s="103"/>
      <c r="K542" s="104" t="str">
        <f t="shared" si="32"/>
        <v/>
      </c>
      <c r="L542" s="139" t="str">
        <f t="shared" si="33"/>
        <v/>
      </c>
      <c r="M542" s="105" t="e">
        <f t="shared" si="34"/>
        <v>#VALUE!</v>
      </c>
      <c r="N542" s="184"/>
      <c r="O542" s="186"/>
    </row>
    <row r="543" spans="1:15" x14ac:dyDescent="0.25">
      <c r="A543" s="151"/>
      <c r="B543" s="154"/>
      <c r="C543" s="35">
        <v>539</v>
      </c>
      <c r="D543" s="8" t="s">
        <v>572</v>
      </c>
      <c r="E543" s="76" t="s">
        <v>681</v>
      </c>
      <c r="F543" s="82">
        <v>5</v>
      </c>
      <c r="G543" s="81">
        <v>60.045000000000002</v>
      </c>
      <c r="H543" s="64">
        <f t="shared" si="35"/>
        <v>300.22500000000002</v>
      </c>
      <c r="I543" s="146"/>
      <c r="J543" s="103"/>
      <c r="K543" s="104" t="str">
        <f t="shared" si="32"/>
        <v/>
      </c>
      <c r="L543" s="139" t="str">
        <f t="shared" si="33"/>
        <v/>
      </c>
      <c r="M543" s="105" t="e">
        <f t="shared" si="34"/>
        <v>#VALUE!</v>
      </c>
      <c r="N543" s="184"/>
      <c r="O543" s="186"/>
    </row>
    <row r="544" spans="1:15" x14ac:dyDescent="0.25">
      <c r="A544" s="151"/>
      <c r="B544" s="154"/>
      <c r="C544" s="35">
        <v>540</v>
      </c>
      <c r="D544" s="10" t="s">
        <v>573</v>
      </c>
      <c r="E544" s="76" t="s">
        <v>681</v>
      </c>
      <c r="F544" s="82">
        <v>1</v>
      </c>
      <c r="G544" s="81">
        <v>0.95</v>
      </c>
      <c r="H544" s="64">
        <f t="shared" si="35"/>
        <v>0.95</v>
      </c>
      <c r="I544" s="146"/>
      <c r="J544" s="103"/>
      <c r="K544" s="104" t="str">
        <f t="shared" si="32"/>
        <v/>
      </c>
      <c r="L544" s="139" t="str">
        <f t="shared" si="33"/>
        <v/>
      </c>
      <c r="M544" s="105" t="e">
        <f t="shared" si="34"/>
        <v>#VALUE!</v>
      </c>
      <c r="N544" s="184"/>
      <c r="O544" s="186"/>
    </row>
    <row r="545" spans="1:15" ht="15.75" thickBot="1" x14ac:dyDescent="0.3">
      <c r="A545" s="152"/>
      <c r="B545" s="155"/>
      <c r="C545" s="37">
        <v>541</v>
      </c>
      <c r="D545" s="39" t="s">
        <v>574</v>
      </c>
      <c r="E545" s="77" t="s">
        <v>681</v>
      </c>
      <c r="F545" s="83">
        <v>1</v>
      </c>
      <c r="G545" s="84">
        <v>0.62</v>
      </c>
      <c r="H545" s="72">
        <f t="shared" si="35"/>
        <v>0.62</v>
      </c>
      <c r="I545" s="147"/>
      <c r="J545" s="106"/>
      <c r="K545" s="107" t="str">
        <f t="shared" si="32"/>
        <v/>
      </c>
      <c r="L545" s="140" t="str">
        <f t="shared" si="33"/>
        <v/>
      </c>
      <c r="M545" s="108" t="e">
        <f t="shared" si="34"/>
        <v>#VALUE!</v>
      </c>
      <c r="N545" s="184"/>
      <c r="O545" s="186"/>
    </row>
    <row r="546" spans="1:15" x14ac:dyDescent="0.25">
      <c r="A546" s="150" t="s">
        <v>66</v>
      </c>
      <c r="B546" s="153">
        <v>65</v>
      </c>
      <c r="C546" s="36">
        <v>542</v>
      </c>
      <c r="D546" s="38" t="s">
        <v>575</v>
      </c>
      <c r="E546" s="75" t="s">
        <v>681</v>
      </c>
      <c r="F546" s="34">
        <v>50</v>
      </c>
      <c r="G546" s="73">
        <v>15</v>
      </c>
      <c r="H546" s="71">
        <f t="shared" si="35"/>
        <v>750</v>
      </c>
      <c r="I546" s="145">
        <f>SUM(H546:H572)</f>
        <v>2391.2216097560977</v>
      </c>
      <c r="J546" s="100"/>
      <c r="K546" s="101" t="str">
        <f t="shared" si="32"/>
        <v/>
      </c>
      <c r="L546" s="138" t="str">
        <f t="shared" si="33"/>
        <v/>
      </c>
      <c r="M546" s="102" t="e">
        <f t="shared" si="34"/>
        <v>#VALUE!</v>
      </c>
      <c r="N546" s="184" t="e">
        <f>SUM(M546:M572)</f>
        <v>#VALUE!</v>
      </c>
      <c r="O546" s="186" t="e">
        <f>(I546-N546)/I546</f>
        <v>#VALUE!</v>
      </c>
    </row>
    <row r="547" spans="1:15" x14ac:dyDescent="0.25">
      <c r="A547" s="151"/>
      <c r="B547" s="154"/>
      <c r="C547" s="35">
        <v>543</v>
      </c>
      <c r="D547" s="8" t="s">
        <v>576</v>
      </c>
      <c r="E547" s="76" t="s">
        <v>681</v>
      </c>
      <c r="F547" s="82">
        <v>35</v>
      </c>
      <c r="G547" s="81">
        <v>0.2</v>
      </c>
      <c r="H547" s="64">
        <f t="shared" si="35"/>
        <v>7</v>
      </c>
      <c r="I547" s="146"/>
      <c r="J547" s="103"/>
      <c r="K547" s="104" t="str">
        <f t="shared" si="32"/>
        <v/>
      </c>
      <c r="L547" s="139" t="str">
        <f t="shared" si="33"/>
        <v/>
      </c>
      <c r="M547" s="105" t="e">
        <f t="shared" si="34"/>
        <v>#VALUE!</v>
      </c>
      <c r="N547" s="184"/>
      <c r="O547" s="186"/>
    </row>
    <row r="548" spans="1:15" x14ac:dyDescent="0.25">
      <c r="A548" s="151"/>
      <c r="B548" s="154"/>
      <c r="C548" s="35">
        <v>544</v>
      </c>
      <c r="D548" s="8" t="s">
        <v>577</v>
      </c>
      <c r="E548" s="76" t="s">
        <v>681</v>
      </c>
      <c r="F548" s="82">
        <v>50</v>
      </c>
      <c r="G548" s="81">
        <v>0.15</v>
      </c>
      <c r="H548" s="64">
        <f t="shared" si="35"/>
        <v>7.5</v>
      </c>
      <c r="I548" s="146"/>
      <c r="J548" s="103"/>
      <c r="K548" s="104" t="str">
        <f t="shared" si="32"/>
        <v/>
      </c>
      <c r="L548" s="139" t="str">
        <f t="shared" si="33"/>
        <v/>
      </c>
      <c r="M548" s="105" t="e">
        <f t="shared" si="34"/>
        <v>#VALUE!</v>
      </c>
      <c r="N548" s="184"/>
      <c r="O548" s="186"/>
    </row>
    <row r="549" spans="1:15" x14ac:dyDescent="0.25">
      <c r="A549" s="151"/>
      <c r="B549" s="154"/>
      <c r="C549" s="35">
        <v>545</v>
      </c>
      <c r="D549" s="10" t="s">
        <v>578</v>
      </c>
      <c r="E549" s="76" t="s">
        <v>681</v>
      </c>
      <c r="F549" s="82">
        <v>30</v>
      </c>
      <c r="G549" s="81">
        <v>0.23</v>
      </c>
      <c r="H549" s="64">
        <f t="shared" si="35"/>
        <v>6.9</v>
      </c>
      <c r="I549" s="146"/>
      <c r="J549" s="103"/>
      <c r="K549" s="104" t="str">
        <f t="shared" si="32"/>
        <v/>
      </c>
      <c r="L549" s="139" t="str">
        <f t="shared" si="33"/>
        <v/>
      </c>
      <c r="M549" s="105" t="e">
        <f t="shared" si="34"/>
        <v>#VALUE!</v>
      </c>
      <c r="N549" s="184"/>
      <c r="O549" s="186"/>
    </row>
    <row r="550" spans="1:15" x14ac:dyDescent="0.25">
      <c r="A550" s="151"/>
      <c r="B550" s="154"/>
      <c r="C550" s="35">
        <v>546</v>
      </c>
      <c r="D550" s="8" t="s">
        <v>579</v>
      </c>
      <c r="E550" s="76" t="s">
        <v>681</v>
      </c>
      <c r="F550" s="82">
        <v>20</v>
      </c>
      <c r="G550" s="81">
        <v>0.23</v>
      </c>
      <c r="H550" s="64">
        <f t="shared" si="35"/>
        <v>4.6000000000000005</v>
      </c>
      <c r="I550" s="146"/>
      <c r="J550" s="103"/>
      <c r="K550" s="104" t="str">
        <f t="shared" si="32"/>
        <v/>
      </c>
      <c r="L550" s="139" t="str">
        <f t="shared" si="33"/>
        <v/>
      </c>
      <c r="M550" s="105" t="e">
        <f t="shared" si="34"/>
        <v>#VALUE!</v>
      </c>
      <c r="N550" s="184"/>
      <c r="O550" s="186"/>
    </row>
    <row r="551" spans="1:15" x14ac:dyDescent="0.25">
      <c r="A551" s="151"/>
      <c r="B551" s="154"/>
      <c r="C551" s="35">
        <v>547</v>
      </c>
      <c r="D551" s="8" t="s">
        <v>580</v>
      </c>
      <c r="E551" s="76" t="s">
        <v>681</v>
      </c>
      <c r="F551" s="82">
        <v>100</v>
      </c>
      <c r="G551" s="81">
        <v>4.47</v>
      </c>
      <c r="H551" s="64">
        <f t="shared" si="35"/>
        <v>447</v>
      </c>
      <c r="I551" s="146"/>
      <c r="J551" s="103"/>
      <c r="K551" s="104" t="str">
        <f t="shared" si="32"/>
        <v/>
      </c>
      <c r="L551" s="139" t="str">
        <f t="shared" si="33"/>
        <v/>
      </c>
      <c r="M551" s="105" t="e">
        <f t="shared" si="34"/>
        <v>#VALUE!</v>
      </c>
      <c r="N551" s="184"/>
      <c r="O551" s="186"/>
    </row>
    <row r="552" spans="1:15" x14ac:dyDescent="0.25">
      <c r="A552" s="151"/>
      <c r="B552" s="154"/>
      <c r="C552" s="35">
        <v>548</v>
      </c>
      <c r="D552" s="8" t="s">
        <v>581</v>
      </c>
      <c r="E552" s="76" t="s">
        <v>681</v>
      </c>
      <c r="F552" s="82">
        <v>1.9</v>
      </c>
      <c r="G552" s="81">
        <v>15</v>
      </c>
      <c r="H552" s="64">
        <f t="shared" si="35"/>
        <v>28.5</v>
      </c>
      <c r="I552" s="146"/>
      <c r="J552" s="103"/>
      <c r="K552" s="104" t="str">
        <f t="shared" si="32"/>
        <v/>
      </c>
      <c r="L552" s="139" t="str">
        <f t="shared" si="33"/>
        <v/>
      </c>
      <c r="M552" s="105" t="e">
        <f t="shared" si="34"/>
        <v>#VALUE!</v>
      </c>
      <c r="N552" s="184"/>
      <c r="O552" s="186"/>
    </row>
    <row r="553" spans="1:15" x14ac:dyDescent="0.25">
      <c r="A553" s="151"/>
      <c r="B553" s="154"/>
      <c r="C553" s="35">
        <v>549</v>
      </c>
      <c r="D553" s="8" t="s">
        <v>582</v>
      </c>
      <c r="E553" s="76" t="s">
        <v>681</v>
      </c>
      <c r="F553" s="82">
        <v>50</v>
      </c>
      <c r="G553" s="81">
        <v>4.4386829268292685</v>
      </c>
      <c r="H553" s="64">
        <f t="shared" si="35"/>
        <v>221.93414634146342</v>
      </c>
      <c r="I553" s="146"/>
      <c r="J553" s="103"/>
      <c r="K553" s="104" t="str">
        <f t="shared" si="32"/>
        <v/>
      </c>
      <c r="L553" s="139" t="str">
        <f t="shared" si="33"/>
        <v/>
      </c>
      <c r="M553" s="105" t="e">
        <f t="shared" si="34"/>
        <v>#VALUE!</v>
      </c>
      <c r="N553" s="184"/>
      <c r="O553" s="186"/>
    </row>
    <row r="554" spans="1:15" x14ac:dyDescent="0.25">
      <c r="A554" s="151"/>
      <c r="B554" s="154"/>
      <c r="C554" s="35">
        <v>550</v>
      </c>
      <c r="D554" s="8" t="s">
        <v>583</v>
      </c>
      <c r="E554" s="76" t="s">
        <v>681</v>
      </c>
      <c r="F554" s="82">
        <v>5</v>
      </c>
      <c r="G554" s="81">
        <v>8.7867804878048794</v>
      </c>
      <c r="H554" s="64">
        <f t="shared" si="35"/>
        <v>43.933902439024394</v>
      </c>
      <c r="I554" s="146"/>
      <c r="J554" s="103"/>
      <c r="K554" s="104" t="str">
        <f t="shared" si="32"/>
        <v/>
      </c>
      <c r="L554" s="139" t="str">
        <f t="shared" si="33"/>
        <v/>
      </c>
      <c r="M554" s="105" t="e">
        <f t="shared" si="34"/>
        <v>#VALUE!</v>
      </c>
      <c r="N554" s="184"/>
      <c r="O554" s="186"/>
    </row>
    <row r="555" spans="1:15" x14ac:dyDescent="0.25">
      <c r="A555" s="151"/>
      <c r="B555" s="154"/>
      <c r="C555" s="35">
        <v>551</v>
      </c>
      <c r="D555" s="8" t="s">
        <v>584</v>
      </c>
      <c r="E555" s="76" t="s">
        <v>681</v>
      </c>
      <c r="F555" s="82">
        <v>1</v>
      </c>
      <c r="G555" s="81">
        <v>17.573560975609759</v>
      </c>
      <c r="H555" s="64">
        <f t="shared" si="35"/>
        <v>17.573560975609759</v>
      </c>
      <c r="I555" s="146"/>
      <c r="J555" s="103"/>
      <c r="K555" s="104" t="str">
        <f t="shared" si="32"/>
        <v/>
      </c>
      <c r="L555" s="139" t="str">
        <f t="shared" si="33"/>
        <v/>
      </c>
      <c r="M555" s="105" t="e">
        <f t="shared" si="34"/>
        <v>#VALUE!</v>
      </c>
      <c r="N555" s="184"/>
      <c r="O555" s="186"/>
    </row>
    <row r="556" spans="1:15" x14ac:dyDescent="0.25">
      <c r="A556" s="151"/>
      <c r="B556" s="154"/>
      <c r="C556" s="35">
        <v>552</v>
      </c>
      <c r="D556" s="8" t="s">
        <v>585</v>
      </c>
      <c r="E556" s="76" t="s">
        <v>681</v>
      </c>
      <c r="F556" s="82">
        <v>10</v>
      </c>
      <c r="G556" s="81">
        <v>12.2</v>
      </c>
      <c r="H556" s="64">
        <f t="shared" si="35"/>
        <v>122</v>
      </c>
      <c r="I556" s="146"/>
      <c r="J556" s="103"/>
      <c r="K556" s="104" t="str">
        <f t="shared" si="32"/>
        <v/>
      </c>
      <c r="L556" s="139" t="str">
        <f t="shared" si="33"/>
        <v/>
      </c>
      <c r="M556" s="105" t="e">
        <f t="shared" si="34"/>
        <v>#VALUE!</v>
      </c>
      <c r="N556" s="184"/>
      <c r="O556" s="186"/>
    </row>
    <row r="557" spans="1:15" x14ac:dyDescent="0.25">
      <c r="A557" s="151"/>
      <c r="B557" s="154"/>
      <c r="C557" s="35">
        <v>553</v>
      </c>
      <c r="D557" s="8" t="s">
        <v>586</v>
      </c>
      <c r="E557" s="76" t="s">
        <v>681</v>
      </c>
      <c r="F557" s="82">
        <v>10</v>
      </c>
      <c r="G557" s="81">
        <v>15</v>
      </c>
      <c r="H557" s="64">
        <f t="shared" si="35"/>
        <v>150</v>
      </c>
      <c r="I557" s="146"/>
      <c r="J557" s="103"/>
      <c r="K557" s="104" t="str">
        <f t="shared" si="32"/>
        <v/>
      </c>
      <c r="L557" s="139" t="str">
        <f t="shared" si="33"/>
        <v/>
      </c>
      <c r="M557" s="105" t="e">
        <f t="shared" si="34"/>
        <v>#VALUE!</v>
      </c>
      <c r="N557" s="184"/>
      <c r="O557" s="186"/>
    </row>
    <row r="558" spans="1:15" x14ac:dyDescent="0.25">
      <c r="A558" s="151"/>
      <c r="B558" s="154"/>
      <c r="C558" s="35">
        <v>554</v>
      </c>
      <c r="D558" s="8" t="s">
        <v>587</v>
      </c>
      <c r="E558" s="76" t="s">
        <v>681</v>
      </c>
      <c r="F558" s="82">
        <v>4</v>
      </c>
      <c r="G558" s="81">
        <v>8.3000000000000007</v>
      </c>
      <c r="H558" s="64">
        <f t="shared" si="35"/>
        <v>33.200000000000003</v>
      </c>
      <c r="I558" s="146"/>
      <c r="J558" s="103"/>
      <c r="K558" s="104" t="str">
        <f t="shared" si="32"/>
        <v/>
      </c>
      <c r="L558" s="139" t="str">
        <f t="shared" si="33"/>
        <v/>
      </c>
      <c r="M558" s="105" t="e">
        <f t="shared" si="34"/>
        <v>#VALUE!</v>
      </c>
      <c r="N558" s="184"/>
      <c r="O558" s="186"/>
    </row>
    <row r="559" spans="1:15" x14ac:dyDescent="0.25">
      <c r="A559" s="151"/>
      <c r="B559" s="154"/>
      <c r="C559" s="35">
        <v>555</v>
      </c>
      <c r="D559" s="8" t="s">
        <v>588</v>
      </c>
      <c r="E559" s="76" t="s">
        <v>681</v>
      </c>
      <c r="F559" s="82">
        <v>2</v>
      </c>
      <c r="G559" s="81">
        <v>7.3</v>
      </c>
      <c r="H559" s="64">
        <f t="shared" si="35"/>
        <v>14.6</v>
      </c>
      <c r="I559" s="146"/>
      <c r="J559" s="103"/>
      <c r="K559" s="104" t="str">
        <f t="shared" si="32"/>
        <v/>
      </c>
      <c r="L559" s="139" t="str">
        <f t="shared" si="33"/>
        <v/>
      </c>
      <c r="M559" s="105" t="e">
        <f t="shared" si="34"/>
        <v>#VALUE!</v>
      </c>
      <c r="N559" s="184"/>
      <c r="O559" s="186"/>
    </row>
    <row r="560" spans="1:15" x14ac:dyDescent="0.25">
      <c r="A560" s="151"/>
      <c r="B560" s="154"/>
      <c r="C560" s="35">
        <v>556</v>
      </c>
      <c r="D560" s="8" t="s">
        <v>589</v>
      </c>
      <c r="E560" s="76" t="s">
        <v>681</v>
      </c>
      <c r="F560" s="82">
        <v>2</v>
      </c>
      <c r="G560" s="81">
        <v>3.2</v>
      </c>
      <c r="H560" s="64">
        <f t="shared" si="35"/>
        <v>6.4</v>
      </c>
      <c r="I560" s="146"/>
      <c r="J560" s="103"/>
      <c r="K560" s="104" t="str">
        <f t="shared" si="32"/>
        <v/>
      </c>
      <c r="L560" s="139" t="str">
        <f t="shared" si="33"/>
        <v/>
      </c>
      <c r="M560" s="105" t="e">
        <f t="shared" si="34"/>
        <v>#VALUE!</v>
      </c>
      <c r="N560" s="184"/>
      <c r="O560" s="186"/>
    </row>
    <row r="561" spans="1:15" x14ac:dyDescent="0.25">
      <c r="A561" s="151"/>
      <c r="B561" s="154"/>
      <c r="C561" s="35">
        <v>557</v>
      </c>
      <c r="D561" s="8" t="s">
        <v>725</v>
      </c>
      <c r="E561" s="76" t="s">
        <v>681</v>
      </c>
      <c r="F561" s="82">
        <v>7</v>
      </c>
      <c r="G561" s="81">
        <v>8.7899999999999991</v>
      </c>
      <c r="H561" s="64">
        <f t="shared" si="35"/>
        <v>61.529999999999994</v>
      </c>
      <c r="I561" s="146"/>
      <c r="J561" s="103"/>
      <c r="K561" s="104" t="str">
        <f t="shared" ref="K561:K624" si="36">IF(ISBLANK(J561),"",IF(AND(J561&gt;=0%,J561&lt;=70%),ROUND(J561,4),"ΜΗ ΑΠΟΔΕΚΤΟ"))</f>
        <v/>
      </c>
      <c r="L561" s="139" t="str">
        <f t="shared" ref="L561:L624" si="37">IF(ISBLANK(J561),"",G561-K561*G561)</f>
        <v/>
      </c>
      <c r="M561" s="105" t="e">
        <f t="shared" ref="M561:M624" si="38">F561*L561</f>
        <v>#VALUE!</v>
      </c>
      <c r="N561" s="184"/>
      <c r="O561" s="186"/>
    </row>
    <row r="562" spans="1:15" x14ac:dyDescent="0.25">
      <c r="A562" s="151"/>
      <c r="B562" s="154"/>
      <c r="C562" s="35">
        <v>558</v>
      </c>
      <c r="D562" s="8" t="s">
        <v>726</v>
      </c>
      <c r="E562" s="76" t="s">
        <v>681</v>
      </c>
      <c r="F562" s="82">
        <v>100</v>
      </c>
      <c r="G562" s="81">
        <v>0.55000000000000004</v>
      </c>
      <c r="H562" s="64">
        <f t="shared" si="35"/>
        <v>55.000000000000007</v>
      </c>
      <c r="I562" s="146"/>
      <c r="J562" s="103"/>
      <c r="K562" s="104" t="str">
        <f t="shared" si="36"/>
        <v/>
      </c>
      <c r="L562" s="139" t="str">
        <f t="shared" si="37"/>
        <v/>
      </c>
      <c r="M562" s="105" t="e">
        <f t="shared" si="38"/>
        <v>#VALUE!</v>
      </c>
      <c r="N562" s="184"/>
      <c r="O562" s="186"/>
    </row>
    <row r="563" spans="1:15" x14ac:dyDescent="0.25">
      <c r="A563" s="151"/>
      <c r="B563" s="154"/>
      <c r="C563" s="35">
        <v>559</v>
      </c>
      <c r="D563" s="8" t="s">
        <v>727</v>
      </c>
      <c r="E563" s="76" t="s">
        <v>681</v>
      </c>
      <c r="F563" s="82">
        <v>100</v>
      </c>
      <c r="G563" s="81">
        <v>0.92</v>
      </c>
      <c r="H563" s="64">
        <f t="shared" si="35"/>
        <v>92</v>
      </c>
      <c r="I563" s="146"/>
      <c r="J563" s="103"/>
      <c r="K563" s="104" t="str">
        <f t="shared" si="36"/>
        <v/>
      </c>
      <c r="L563" s="139" t="str">
        <f t="shared" si="37"/>
        <v/>
      </c>
      <c r="M563" s="105" t="e">
        <f t="shared" si="38"/>
        <v>#VALUE!</v>
      </c>
      <c r="N563" s="184"/>
      <c r="O563" s="186"/>
    </row>
    <row r="564" spans="1:15" x14ac:dyDescent="0.25">
      <c r="A564" s="151"/>
      <c r="B564" s="154"/>
      <c r="C564" s="35">
        <v>560</v>
      </c>
      <c r="D564" s="8" t="s">
        <v>728</v>
      </c>
      <c r="E564" s="76" t="s">
        <v>681</v>
      </c>
      <c r="F564" s="82">
        <v>100</v>
      </c>
      <c r="G564" s="81">
        <v>0.83</v>
      </c>
      <c r="H564" s="64">
        <f t="shared" si="35"/>
        <v>83</v>
      </c>
      <c r="I564" s="146"/>
      <c r="J564" s="103"/>
      <c r="K564" s="104" t="str">
        <f t="shared" si="36"/>
        <v/>
      </c>
      <c r="L564" s="139" t="str">
        <f t="shared" si="37"/>
        <v/>
      </c>
      <c r="M564" s="105" t="e">
        <f t="shared" si="38"/>
        <v>#VALUE!</v>
      </c>
      <c r="N564" s="184"/>
      <c r="O564" s="186"/>
    </row>
    <row r="565" spans="1:15" x14ac:dyDescent="0.25">
      <c r="A565" s="151"/>
      <c r="B565" s="154"/>
      <c r="C565" s="35">
        <v>561</v>
      </c>
      <c r="D565" s="8" t="s">
        <v>729</v>
      </c>
      <c r="E565" s="76" t="s">
        <v>681</v>
      </c>
      <c r="F565" s="82">
        <v>100</v>
      </c>
      <c r="G565" s="81">
        <v>0.63</v>
      </c>
      <c r="H565" s="64">
        <f t="shared" si="35"/>
        <v>63</v>
      </c>
      <c r="I565" s="146"/>
      <c r="J565" s="103"/>
      <c r="K565" s="104" t="str">
        <f t="shared" si="36"/>
        <v/>
      </c>
      <c r="L565" s="139" t="str">
        <f t="shared" si="37"/>
        <v/>
      </c>
      <c r="M565" s="105" t="e">
        <f t="shared" si="38"/>
        <v>#VALUE!</v>
      </c>
      <c r="N565" s="184"/>
      <c r="O565" s="186"/>
    </row>
    <row r="566" spans="1:15" x14ac:dyDescent="0.25">
      <c r="A566" s="151"/>
      <c r="B566" s="154"/>
      <c r="C566" s="35">
        <v>562</v>
      </c>
      <c r="D566" s="8" t="s">
        <v>730</v>
      </c>
      <c r="E566" s="76" t="s">
        <v>681</v>
      </c>
      <c r="F566" s="82">
        <v>100</v>
      </c>
      <c r="G566" s="81">
        <v>0.46</v>
      </c>
      <c r="H566" s="64">
        <f t="shared" si="35"/>
        <v>46</v>
      </c>
      <c r="I566" s="146"/>
      <c r="J566" s="103"/>
      <c r="K566" s="104" t="str">
        <f t="shared" si="36"/>
        <v/>
      </c>
      <c r="L566" s="139" t="str">
        <f t="shared" si="37"/>
        <v/>
      </c>
      <c r="M566" s="105" t="e">
        <f t="shared" si="38"/>
        <v>#VALUE!</v>
      </c>
      <c r="N566" s="184"/>
      <c r="O566" s="186"/>
    </row>
    <row r="567" spans="1:15" x14ac:dyDescent="0.25">
      <c r="A567" s="151"/>
      <c r="B567" s="154"/>
      <c r="C567" s="35">
        <v>563</v>
      </c>
      <c r="D567" s="8" t="s">
        <v>590</v>
      </c>
      <c r="E567" s="76" t="s">
        <v>681</v>
      </c>
      <c r="F567" s="82">
        <v>3</v>
      </c>
      <c r="G567" s="81">
        <v>16</v>
      </c>
      <c r="H567" s="64">
        <f t="shared" si="35"/>
        <v>48</v>
      </c>
      <c r="I567" s="146"/>
      <c r="J567" s="103"/>
      <c r="K567" s="104" t="str">
        <f t="shared" si="36"/>
        <v/>
      </c>
      <c r="L567" s="139" t="str">
        <f t="shared" si="37"/>
        <v/>
      </c>
      <c r="M567" s="105" t="e">
        <f t="shared" si="38"/>
        <v>#VALUE!</v>
      </c>
      <c r="N567" s="184"/>
      <c r="O567" s="186"/>
    </row>
    <row r="568" spans="1:15" x14ac:dyDescent="0.25">
      <c r="A568" s="151"/>
      <c r="B568" s="154"/>
      <c r="C568" s="35">
        <v>564</v>
      </c>
      <c r="D568" s="8" t="s">
        <v>591</v>
      </c>
      <c r="E568" s="76" t="s">
        <v>681</v>
      </c>
      <c r="F568" s="82">
        <v>2</v>
      </c>
      <c r="G568" s="81">
        <v>1.5250000000000001</v>
      </c>
      <c r="H568" s="64">
        <f t="shared" si="35"/>
        <v>3.0500000000000003</v>
      </c>
      <c r="I568" s="146"/>
      <c r="J568" s="103"/>
      <c r="K568" s="104" t="str">
        <f t="shared" si="36"/>
        <v/>
      </c>
      <c r="L568" s="139" t="str">
        <f t="shared" si="37"/>
        <v/>
      </c>
      <c r="M568" s="105" t="e">
        <f t="shared" si="38"/>
        <v>#VALUE!</v>
      </c>
      <c r="N568" s="184"/>
      <c r="O568" s="186"/>
    </row>
    <row r="569" spans="1:15" x14ac:dyDescent="0.25">
      <c r="A569" s="151"/>
      <c r="B569" s="154"/>
      <c r="C569" s="35">
        <v>565</v>
      </c>
      <c r="D569" s="8" t="s">
        <v>592</v>
      </c>
      <c r="E569" s="76" t="s">
        <v>681</v>
      </c>
      <c r="F569" s="82">
        <v>10</v>
      </c>
      <c r="G569" s="81">
        <v>1</v>
      </c>
      <c r="H569" s="64">
        <f t="shared" si="35"/>
        <v>10</v>
      </c>
      <c r="I569" s="146"/>
      <c r="J569" s="103"/>
      <c r="K569" s="104" t="str">
        <f t="shared" si="36"/>
        <v/>
      </c>
      <c r="L569" s="139" t="str">
        <f t="shared" si="37"/>
        <v/>
      </c>
      <c r="M569" s="105" t="e">
        <f t="shared" si="38"/>
        <v>#VALUE!</v>
      </c>
      <c r="N569" s="184"/>
      <c r="O569" s="186"/>
    </row>
    <row r="570" spans="1:15" x14ac:dyDescent="0.25">
      <c r="A570" s="151"/>
      <c r="B570" s="154"/>
      <c r="C570" s="35">
        <v>566</v>
      </c>
      <c r="D570" s="8" t="s">
        <v>593</v>
      </c>
      <c r="E570" s="76" t="s">
        <v>681</v>
      </c>
      <c r="F570" s="82">
        <v>10</v>
      </c>
      <c r="G570" s="81">
        <v>0.14000000000000001</v>
      </c>
      <c r="H570" s="64">
        <f t="shared" si="35"/>
        <v>1.4000000000000001</v>
      </c>
      <c r="I570" s="146"/>
      <c r="J570" s="103"/>
      <c r="K570" s="104" t="str">
        <f t="shared" si="36"/>
        <v/>
      </c>
      <c r="L570" s="139" t="str">
        <f t="shared" si="37"/>
        <v/>
      </c>
      <c r="M570" s="105" t="e">
        <f t="shared" si="38"/>
        <v>#VALUE!</v>
      </c>
      <c r="N570" s="184"/>
      <c r="O570" s="186"/>
    </row>
    <row r="571" spans="1:15" x14ac:dyDescent="0.25">
      <c r="A571" s="151"/>
      <c r="B571" s="154"/>
      <c r="C571" s="35">
        <v>567</v>
      </c>
      <c r="D571" s="8" t="s">
        <v>594</v>
      </c>
      <c r="E571" s="76" t="s">
        <v>681</v>
      </c>
      <c r="F571" s="82">
        <v>5</v>
      </c>
      <c r="G571" s="81">
        <v>6.1</v>
      </c>
      <c r="H571" s="64">
        <f t="shared" si="35"/>
        <v>30.5</v>
      </c>
      <c r="I571" s="146"/>
      <c r="J571" s="103"/>
      <c r="K571" s="104" t="str">
        <f t="shared" si="36"/>
        <v/>
      </c>
      <c r="L571" s="139" t="str">
        <f t="shared" si="37"/>
        <v/>
      </c>
      <c r="M571" s="105" t="e">
        <f t="shared" si="38"/>
        <v>#VALUE!</v>
      </c>
      <c r="N571" s="184"/>
      <c r="O571" s="186"/>
    </row>
    <row r="572" spans="1:15" ht="15.75" thickBot="1" x14ac:dyDescent="0.3">
      <c r="A572" s="152"/>
      <c r="B572" s="155"/>
      <c r="C572" s="37">
        <v>568</v>
      </c>
      <c r="D572" s="39" t="s">
        <v>595</v>
      </c>
      <c r="E572" s="77" t="s">
        <v>681</v>
      </c>
      <c r="F572" s="83">
        <v>6</v>
      </c>
      <c r="G572" s="84">
        <v>6.1</v>
      </c>
      <c r="H572" s="72">
        <f t="shared" si="35"/>
        <v>36.599999999999994</v>
      </c>
      <c r="I572" s="147"/>
      <c r="J572" s="106"/>
      <c r="K572" s="107" t="str">
        <f t="shared" si="36"/>
        <v/>
      </c>
      <c r="L572" s="140" t="str">
        <f t="shared" si="37"/>
        <v/>
      </c>
      <c r="M572" s="108" t="e">
        <f t="shared" si="38"/>
        <v>#VALUE!</v>
      </c>
      <c r="N572" s="184"/>
      <c r="O572" s="186"/>
    </row>
    <row r="573" spans="1:15" ht="15.75" thickBot="1" x14ac:dyDescent="0.3">
      <c r="A573" s="3" t="s">
        <v>67</v>
      </c>
      <c r="B573" s="31">
        <v>66</v>
      </c>
      <c r="C573" s="40">
        <v>569</v>
      </c>
      <c r="D573" s="45" t="s">
        <v>596</v>
      </c>
      <c r="E573" s="42" t="s">
        <v>681</v>
      </c>
      <c r="F573" s="43">
        <v>10</v>
      </c>
      <c r="G573" s="44">
        <v>7.0455284552845532</v>
      </c>
      <c r="H573" s="85">
        <f t="shared" si="35"/>
        <v>70.455284552845526</v>
      </c>
      <c r="I573" s="44">
        <f>SUM(H573)</f>
        <v>70.455284552845526</v>
      </c>
      <c r="J573" s="100"/>
      <c r="K573" s="107" t="str">
        <f t="shared" si="36"/>
        <v/>
      </c>
      <c r="L573" s="140" t="str">
        <f t="shared" si="37"/>
        <v/>
      </c>
      <c r="M573" s="108" t="e">
        <f t="shared" si="38"/>
        <v>#VALUE!</v>
      </c>
      <c r="N573" s="137" t="e">
        <f>SUM(M573)</f>
        <v>#VALUE!</v>
      </c>
      <c r="O573" s="144" t="e">
        <f>(I573-N573)/I573</f>
        <v>#VALUE!</v>
      </c>
    </row>
    <row r="574" spans="1:15" x14ac:dyDescent="0.25">
      <c r="A574" s="150" t="s">
        <v>68</v>
      </c>
      <c r="B574" s="153">
        <v>67</v>
      </c>
      <c r="C574" s="36">
        <v>570</v>
      </c>
      <c r="D574" s="38" t="s">
        <v>597</v>
      </c>
      <c r="E574" s="75" t="s">
        <v>681</v>
      </c>
      <c r="F574" s="34">
        <v>5</v>
      </c>
      <c r="G574" s="73">
        <v>7</v>
      </c>
      <c r="H574" s="71">
        <f t="shared" si="35"/>
        <v>35</v>
      </c>
      <c r="I574" s="145">
        <f>SUM(H574:H585)</f>
        <v>917.11750000000006</v>
      </c>
      <c r="J574" s="100"/>
      <c r="K574" s="101" t="str">
        <f t="shared" si="36"/>
        <v/>
      </c>
      <c r="L574" s="138" t="str">
        <f t="shared" si="37"/>
        <v/>
      </c>
      <c r="M574" s="102" t="e">
        <f t="shared" si="38"/>
        <v>#VALUE!</v>
      </c>
      <c r="N574" s="184" t="e">
        <f>SUM(M574:M585)</f>
        <v>#VALUE!</v>
      </c>
      <c r="O574" s="186" t="e">
        <f>(I574-N574)/I574</f>
        <v>#VALUE!</v>
      </c>
    </row>
    <row r="575" spans="1:15" x14ac:dyDescent="0.25">
      <c r="A575" s="151"/>
      <c r="B575" s="154"/>
      <c r="C575" s="35">
        <v>571</v>
      </c>
      <c r="D575" s="8" t="s">
        <v>598</v>
      </c>
      <c r="E575" s="76" t="s">
        <v>681</v>
      </c>
      <c r="F575" s="82">
        <v>1</v>
      </c>
      <c r="G575" s="81">
        <v>8.42</v>
      </c>
      <c r="H575" s="64">
        <f t="shared" si="35"/>
        <v>8.42</v>
      </c>
      <c r="I575" s="146"/>
      <c r="J575" s="103"/>
      <c r="K575" s="104" t="str">
        <f t="shared" si="36"/>
        <v/>
      </c>
      <c r="L575" s="139" t="str">
        <f t="shared" si="37"/>
        <v/>
      </c>
      <c r="M575" s="105" t="e">
        <f t="shared" si="38"/>
        <v>#VALUE!</v>
      </c>
      <c r="N575" s="184"/>
      <c r="O575" s="186"/>
    </row>
    <row r="576" spans="1:15" x14ac:dyDescent="0.25">
      <c r="A576" s="151"/>
      <c r="B576" s="154"/>
      <c r="C576" s="35">
        <v>572</v>
      </c>
      <c r="D576" s="8" t="s">
        <v>599</v>
      </c>
      <c r="E576" s="76" t="s">
        <v>681</v>
      </c>
      <c r="F576" s="82">
        <v>4</v>
      </c>
      <c r="G576" s="81">
        <v>12.685</v>
      </c>
      <c r="H576" s="64">
        <f t="shared" si="35"/>
        <v>50.74</v>
      </c>
      <c r="I576" s="146"/>
      <c r="J576" s="103"/>
      <c r="K576" s="104" t="str">
        <f t="shared" si="36"/>
        <v/>
      </c>
      <c r="L576" s="139" t="str">
        <f t="shared" si="37"/>
        <v/>
      </c>
      <c r="M576" s="105" t="e">
        <f t="shared" si="38"/>
        <v>#VALUE!</v>
      </c>
      <c r="N576" s="184"/>
      <c r="O576" s="186"/>
    </row>
    <row r="577" spans="1:15" x14ac:dyDescent="0.25">
      <c r="A577" s="151"/>
      <c r="B577" s="154"/>
      <c r="C577" s="35">
        <v>573</v>
      </c>
      <c r="D577" s="8" t="s">
        <v>600</v>
      </c>
      <c r="E577" s="76" t="s">
        <v>681</v>
      </c>
      <c r="F577" s="82">
        <v>1</v>
      </c>
      <c r="G577" s="81">
        <v>20.82</v>
      </c>
      <c r="H577" s="64">
        <f t="shared" si="35"/>
        <v>20.82</v>
      </c>
      <c r="I577" s="146"/>
      <c r="J577" s="103"/>
      <c r="K577" s="104" t="str">
        <f t="shared" si="36"/>
        <v/>
      </c>
      <c r="L577" s="139" t="str">
        <f t="shared" si="37"/>
        <v/>
      </c>
      <c r="M577" s="105" t="e">
        <f t="shared" si="38"/>
        <v>#VALUE!</v>
      </c>
      <c r="N577" s="184"/>
      <c r="O577" s="186"/>
    </row>
    <row r="578" spans="1:15" x14ac:dyDescent="0.25">
      <c r="A578" s="151"/>
      <c r="B578" s="154"/>
      <c r="C578" s="35">
        <v>574</v>
      </c>
      <c r="D578" s="8" t="s">
        <v>601</v>
      </c>
      <c r="E578" s="76" t="s">
        <v>681</v>
      </c>
      <c r="F578" s="82">
        <v>3</v>
      </c>
      <c r="G578" s="81">
        <v>22.085000000000001</v>
      </c>
      <c r="H578" s="64">
        <f t="shared" si="35"/>
        <v>66.254999999999995</v>
      </c>
      <c r="I578" s="146"/>
      <c r="J578" s="103"/>
      <c r="K578" s="104" t="str">
        <f t="shared" si="36"/>
        <v/>
      </c>
      <c r="L578" s="139" t="str">
        <f t="shared" si="37"/>
        <v/>
      </c>
      <c r="M578" s="105" t="e">
        <f t="shared" si="38"/>
        <v>#VALUE!</v>
      </c>
      <c r="N578" s="184"/>
      <c r="O578" s="186"/>
    </row>
    <row r="579" spans="1:15" x14ac:dyDescent="0.25">
      <c r="A579" s="151"/>
      <c r="B579" s="154"/>
      <c r="C579" s="35">
        <v>575</v>
      </c>
      <c r="D579" s="8" t="s">
        <v>602</v>
      </c>
      <c r="E579" s="76" t="s">
        <v>681</v>
      </c>
      <c r="F579" s="82">
        <v>5</v>
      </c>
      <c r="G579" s="81">
        <v>21.045999999999999</v>
      </c>
      <c r="H579" s="64">
        <f t="shared" si="35"/>
        <v>105.22999999999999</v>
      </c>
      <c r="I579" s="146"/>
      <c r="J579" s="103"/>
      <c r="K579" s="104" t="str">
        <f t="shared" si="36"/>
        <v/>
      </c>
      <c r="L579" s="139" t="str">
        <f t="shared" si="37"/>
        <v/>
      </c>
      <c r="M579" s="105" t="e">
        <f t="shared" si="38"/>
        <v>#VALUE!</v>
      </c>
      <c r="N579" s="184"/>
      <c r="O579" s="186"/>
    </row>
    <row r="580" spans="1:15" x14ac:dyDescent="0.25">
      <c r="A580" s="151"/>
      <c r="B580" s="154"/>
      <c r="C580" s="35">
        <v>576</v>
      </c>
      <c r="D580" s="8" t="s">
        <v>603</v>
      </c>
      <c r="E580" s="76" t="s">
        <v>681</v>
      </c>
      <c r="F580" s="82">
        <v>5</v>
      </c>
      <c r="G580" s="81">
        <v>35.335000000000001</v>
      </c>
      <c r="H580" s="64">
        <f t="shared" si="35"/>
        <v>176.67500000000001</v>
      </c>
      <c r="I580" s="146"/>
      <c r="J580" s="103"/>
      <c r="K580" s="104" t="str">
        <f t="shared" si="36"/>
        <v/>
      </c>
      <c r="L580" s="139" t="str">
        <f t="shared" si="37"/>
        <v/>
      </c>
      <c r="M580" s="105" t="e">
        <f t="shared" si="38"/>
        <v>#VALUE!</v>
      </c>
      <c r="N580" s="184"/>
      <c r="O580" s="186"/>
    </row>
    <row r="581" spans="1:15" x14ac:dyDescent="0.25">
      <c r="A581" s="151"/>
      <c r="B581" s="154"/>
      <c r="C581" s="35">
        <v>577</v>
      </c>
      <c r="D581" s="8" t="s">
        <v>604</v>
      </c>
      <c r="E581" s="76" t="s">
        <v>681</v>
      </c>
      <c r="F581" s="82">
        <v>5</v>
      </c>
      <c r="G581" s="81">
        <v>61.935000000000002</v>
      </c>
      <c r="H581" s="64">
        <f t="shared" si="35"/>
        <v>309.67500000000001</v>
      </c>
      <c r="I581" s="146"/>
      <c r="J581" s="103"/>
      <c r="K581" s="104" t="str">
        <f t="shared" si="36"/>
        <v/>
      </c>
      <c r="L581" s="139" t="str">
        <f t="shared" si="37"/>
        <v/>
      </c>
      <c r="M581" s="105" t="e">
        <f t="shared" si="38"/>
        <v>#VALUE!</v>
      </c>
      <c r="N581" s="184"/>
      <c r="O581" s="186"/>
    </row>
    <row r="582" spans="1:15" x14ac:dyDescent="0.25">
      <c r="A582" s="151"/>
      <c r="B582" s="154"/>
      <c r="C582" s="35">
        <v>578</v>
      </c>
      <c r="D582" s="8" t="s">
        <v>605</v>
      </c>
      <c r="E582" s="76" t="s">
        <v>681</v>
      </c>
      <c r="F582" s="82">
        <v>1</v>
      </c>
      <c r="G582" s="81">
        <v>94.605000000000004</v>
      </c>
      <c r="H582" s="64">
        <f t="shared" ref="H582:H645" si="39">F582*G582</f>
        <v>94.605000000000004</v>
      </c>
      <c r="I582" s="146"/>
      <c r="J582" s="103"/>
      <c r="K582" s="104" t="str">
        <f t="shared" si="36"/>
        <v/>
      </c>
      <c r="L582" s="139" t="str">
        <f t="shared" si="37"/>
        <v/>
      </c>
      <c r="M582" s="105" t="e">
        <f t="shared" si="38"/>
        <v>#VALUE!</v>
      </c>
      <c r="N582" s="184"/>
      <c r="O582" s="186"/>
    </row>
    <row r="583" spans="1:15" x14ac:dyDescent="0.25">
      <c r="A583" s="151"/>
      <c r="B583" s="154"/>
      <c r="C583" s="35">
        <v>579</v>
      </c>
      <c r="D583" s="8" t="s">
        <v>606</v>
      </c>
      <c r="E583" s="76" t="s">
        <v>681</v>
      </c>
      <c r="F583" s="82">
        <v>5</v>
      </c>
      <c r="G583" s="81">
        <v>3.085</v>
      </c>
      <c r="H583" s="64">
        <f t="shared" si="39"/>
        <v>15.425000000000001</v>
      </c>
      <c r="I583" s="146"/>
      <c r="J583" s="103"/>
      <c r="K583" s="104" t="str">
        <f t="shared" si="36"/>
        <v/>
      </c>
      <c r="L583" s="139" t="str">
        <f t="shared" si="37"/>
        <v/>
      </c>
      <c r="M583" s="105" t="e">
        <f t="shared" si="38"/>
        <v>#VALUE!</v>
      </c>
      <c r="N583" s="184"/>
      <c r="O583" s="186"/>
    </row>
    <row r="584" spans="1:15" x14ac:dyDescent="0.25">
      <c r="A584" s="151"/>
      <c r="B584" s="154"/>
      <c r="C584" s="35">
        <v>580</v>
      </c>
      <c r="D584" s="8" t="s">
        <v>607</v>
      </c>
      <c r="E584" s="76" t="s">
        <v>681</v>
      </c>
      <c r="F584" s="82">
        <v>1</v>
      </c>
      <c r="G584" s="81">
        <v>7.15</v>
      </c>
      <c r="H584" s="64">
        <f t="shared" si="39"/>
        <v>7.15</v>
      </c>
      <c r="I584" s="146"/>
      <c r="J584" s="103"/>
      <c r="K584" s="104" t="str">
        <f t="shared" si="36"/>
        <v/>
      </c>
      <c r="L584" s="139" t="str">
        <f t="shared" si="37"/>
        <v/>
      </c>
      <c r="M584" s="105" t="e">
        <f t="shared" si="38"/>
        <v>#VALUE!</v>
      </c>
      <c r="N584" s="184"/>
      <c r="O584" s="186"/>
    </row>
    <row r="585" spans="1:15" ht="15.75" thickBot="1" x14ac:dyDescent="0.3">
      <c r="A585" s="152"/>
      <c r="B585" s="155"/>
      <c r="C585" s="37">
        <v>581</v>
      </c>
      <c r="D585" s="39" t="s">
        <v>608</v>
      </c>
      <c r="E585" s="77" t="s">
        <v>681</v>
      </c>
      <c r="F585" s="83">
        <v>5</v>
      </c>
      <c r="G585" s="84">
        <v>5.4245000000000001</v>
      </c>
      <c r="H585" s="72">
        <f t="shared" si="39"/>
        <v>27.122500000000002</v>
      </c>
      <c r="I585" s="147"/>
      <c r="J585" s="106"/>
      <c r="K585" s="107" t="str">
        <f t="shared" si="36"/>
        <v/>
      </c>
      <c r="L585" s="140" t="str">
        <f t="shared" si="37"/>
        <v/>
      </c>
      <c r="M585" s="108" t="e">
        <f t="shared" si="38"/>
        <v>#VALUE!</v>
      </c>
      <c r="N585" s="184"/>
      <c r="O585" s="186"/>
    </row>
    <row r="586" spans="1:15" x14ac:dyDescent="0.25">
      <c r="A586" s="150" t="s">
        <v>69</v>
      </c>
      <c r="B586" s="153">
        <v>68</v>
      </c>
      <c r="C586" s="36">
        <v>582</v>
      </c>
      <c r="D586" s="38" t="s">
        <v>609</v>
      </c>
      <c r="E586" s="75" t="s">
        <v>681</v>
      </c>
      <c r="F586" s="34">
        <v>100</v>
      </c>
      <c r="G586" s="73">
        <v>0.77</v>
      </c>
      <c r="H586" s="71">
        <f t="shared" si="39"/>
        <v>77</v>
      </c>
      <c r="I586" s="145">
        <f>SUM(H586:H596)</f>
        <v>356.00500000000005</v>
      </c>
      <c r="J586" s="100"/>
      <c r="K586" s="101" t="str">
        <f t="shared" si="36"/>
        <v/>
      </c>
      <c r="L586" s="138" t="str">
        <f t="shared" si="37"/>
        <v/>
      </c>
      <c r="M586" s="102" t="e">
        <f t="shared" si="38"/>
        <v>#VALUE!</v>
      </c>
      <c r="N586" s="184" t="e">
        <f>SUM(M586:M596)</f>
        <v>#VALUE!</v>
      </c>
      <c r="O586" s="186" t="e">
        <f>(I586-N586)/I586</f>
        <v>#VALUE!</v>
      </c>
    </row>
    <row r="587" spans="1:15" x14ac:dyDescent="0.25">
      <c r="A587" s="151"/>
      <c r="B587" s="154"/>
      <c r="C587" s="35">
        <v>583</v>
      </c>
      <c r="D587" s="8" t="s">
        <v>610</v>
      </c>
      <c r="E587" s="76" t="s">
        <v>681</v>
      </c>
      <c r="F587" s="82">
        <v>5</v>
      </c>
      <c r="G587" s="81">
        <v>0.91500000000000004</v>
      </c>
      <c r="H587" s="64">
        <f t="shared" si="39"/>
        <v>4.5750000000000002</v>
      </c>
      <c r="I587" s="146"/>
      <c r="J587" s="103"/>
      <c r="K587" s="104" t="str">
        <f t="shared" si="36"/>
        <v/>
      </c>
      <c r="L587" s="139" t="str">
        <f t="shared" si="37"/>
        <v/>
      </c>
      <c r="M587" s="105" t="e">
        <f t="shared" si="38"/>
        <v>#VALUE!</v>
      </c>
      <c r="N587" s="184"/>
      <c r="O587" s="186"/>
    </row>
    <row r="588" spans="1:15" x14ac:dyDescent="0.25">
      <c r="A588" s="151"/>
      <c r="B588" s="154"/>
      <c r="C588" s="35">
        <v>584</v>
      </c>
      <c r="D588" s="8" t="s">
        <v>611</v>
      </c>
      <c r="E588" s="76" t="s">
        <v>681</v>
      </c>
      <c r="F588" s="82">
        <v>11</v>
      </c>
      <c r="G588" s="81">
        <v>1.1100000000000001</v>
      </c>
      <c r="H588" s="64">
        <f t="shared" si="39"/>
        <v>12.21</v>
      </c>
      <c r="I588" s="146"/>
      <c r="J588" s="103"/>
      <c r="K588" s="104" t="str">
        <f t="shared" si="36"/>
        <v/>
      </c>
      <c r="L588" s="139" t="str">
        <f t="shared" si="37"/>
        <v/>
      </c>
      <c r="M588" s="105" t="e">
        <f t="shared" si="38"/>
        <v>#VALUE!</v>
      </c>
      <c r="N588" s="184"/>
      <c r="O588" s="186"/>
    </row>
    <row r="589" spans="1:15" x14ac:dyDescent="0.25">
      <c r="A589" s="151"/>
      <c r="B589" s="154"/>
      <c r="C589" s="35">
        <v>585</v>
      </c>
      <c r="D589" s="8" t="s">
        <v>612</v>
      </c>
      <c r="E589" s="76" t="s">
        <v>681</v>
      </c>
      <c r="F589" s="82">
        <v>30</v>
      </c>
      <c r="G589" s="81">
        <v>1.7250000000000001</v>
      </c>
      <c r="H589" s="64">
        <f t="shared" si="39"/>
        <v>51.75</v>
      </c>
      <c r="I589" s="146"/>
      <c r="J589" s="103"/>
      <c r="K589" s="104" t="str">
        <f t="shared" si="36"/>
        <v/>
      </c>
      <c r="L589" s="139" t="str">
        <f t="shared" si="37"/>
        <v/>
      </c>
      <c r="M589" s="105" t="e">
        <f t="shared" si="38"/>
        <v>#VALUE!</v>
      </c>
      <c r="N589" s="184"/>
      <c r="O589" s="186"/>
    </row>
    <row r="590" spans="1:15" x14ac:dyDescent="0.25">
      <c r="A590" s="151"/>
      <c r="B590" s="154"/>
      <c r="C590" s="35">
        <v>586</v>
      </c>
      <c r="D590" s="8" t="s">
        <v>613</v>
      </c>
      <c r="E590" s="76" t="s">
        <v>681</v>
      </c>
      <c r="F590" s="82">
        <v>20</v>
      </c>
      <c r="G590" s="81">
        <v>1.96</v>
      </c>
      <c r="H590" s="64">
        <f t="shared" si="39"/>
        <v>39.200000000000003</v>
      </c>
      <c r="I590" s="146"/>
      <c r="J590" s="103"/>
      <c r="K590" s="104" t="str">
        <f t="shared" si="36"/>
        <v/>
      </c>
      <c r="L590" s="139" t="str">
        <f t="shared" si="37"/>
        <v/>
      </c>
      <c r="M590" s="105" t="e">
        <f t="shared" si="38"/>
        <v>#VALUE!</v>
      </c>
      <c r="N590" s="184"/>
      <c r="O590" s="186"/>
    </row>
    <row r="591" spans="1:15" x14ac:dyDescent="0.25">
      <c r="A591" s="151"/>
      <c r="B591" s="154"/>
      <c r="C591" s="35">
        <v>587</v>
      </c>
      <c r="D591" s="8" t="s">
        <v>614</v>
      </c>
      <c r="E591" s="76" t="s">
        <v>681</v>
      </c>
      <c r="F591" s="82">
        <v>10</v>
      </c>
      <c r="G591" s="81">
        <v>2.6120000000000001</v>
      </c>
      <c r="H591" s="64">
        <f t="shared" si="39"/>
        <v>26.12</v>
      </c>
      <c r="I591" s="146"/>
      <c r="J591" s="103"/>
      <c r="K591" s="104" t="str">
        <f t="shared" si="36"/>
        <v/>
      </c>
      <c r="L591" s="139" t="str">
        <f t="shared" si="37"/>
        <v/>
      </c>
      <c r="M591" s="105" t="e">
        <f t="shared" si="38"/>
        <v>#VALUE!</v>
      </c>
      <c r="N591" s="184"/>
      <c r="O591" s="186"/>
    </row>
    <row r="592" spans="1:15" x14ac:dyDescent="0.25">
      <c r="A592" s="151"/>
      <c r="B592" s="154"/>
      <c r="C592" s="35">
        <v>588</v>
      </c>
      <c r="D592" s="8" t="s">
        <v>615</v>
      </c>
      <c r="E592" s="76" t="s">
        <v>681</v>
      </c>
      <c r="F592" s="82">
        <v>20</v>
      </c>
      <c r="G592" s="81">
        <v>0.56499999999999995</v>
      </c>
      <c r="H592" s="64">
        <f t="shared" si="39"/>
        <v>11.299999999999999</v>
      </c>
      <c r="I592" s="146"/>
      <c r="J592" s="103"/>
      <c r="K592" s="104" t="str">
        <f t="shared" si="36"/>
        <v/>
      </c>
      <c r="L592" s="139" t="str">
        <f t="shared" si="37"/>
        <v/>
      </c>
      <c r="M592" s="105" t="e">
        <f t="shared" si="38"/>
        <v>#VALUE!</v>
      </c>
      <c r="N592" s="184"/>
      <c r="O592" s="186"/>
    </row>
    <row r="593" spans="1:15" x14ac:dyDescent="0.25">
      <c r="A593" s="151"/>
      <c r="B593" s="154"/>
      <c r="C593" s="35">
        <v>589</v>
      </c>
      <c r="D593" s="8" t="s">
        <v>616</v>
      </c>
      <c r="E593" s="76" t="s">
        <v>681</v>
      </c>
      <c r="F593" s="82">
        <v>10</v>
      </c>
      <c r="G593" s="81">
        <v>0.65999999999999992</v>
      </c>
      <c r="H593" s="64">
        <f t="shared" si="39"/>
        <v>6.6</v>
      </c>
      <c r="I593" s="146"/>
      <c r="J593" s="103"/>
      <c r="K593" s="104" t="str">
        <f t="shared" si="36"/>
        <v/>
      </c>
      <c r="L593" s="139" t="str">
        <f t="shared" si="37"/>
        <v/>
      </c>
      <c r="M593" s="105" t="e">
        <f t="shared" si="38"/>
        <v>#VALUE!</v>
      </c>
      <c r="N593" s="184"/>
      <c r="O593" s="186"/>
    </row>
    <row r="594" spans="1:15" x14ac:dyDescent="0.25">
      <c r="A594" s="151"/>
      <c r="B594" s="154"/>
      <c r="C594" s="35">
        <v>590</v>
      </c>
      <c r="D594" s="8" t="s">
        <v>617</v>
      </c>
      <c r="E594" s="76" t="s">
        <v>681</v>
      </c>
      <c r="F594" s="82">
        <v>30</v>
      </c>
      <c r="G594" s="81">
        <v>0.68500000000000005</v>
      </c>
      <c r="H594" s="64">
        <f t="shared" si="39"/>
        <v>20.55</v>
      </c>
      <c r="I594" s="146"/>
      <c r="J594" s="103"/>
      <c r="K594" s="104" t="str">
        <f t="shared" si="36"/>
        <v/>
      </c>
      <c r="L594" s="139" t="str">
        <f t="shared" si="37"/>
        <v/>
      </c>
      <c r="M594" s="105" t="e">
        <f t="shared" si="38"/>
        <v>#VALUE!</v>
      </c>
      <c r="N594" s="184"/>
      <c r="O594" s="186"/>
    </row>
    <row r="595" spans="1:15" x14ac:dyDescent="0.25">
      <c r="A595" s="151"/>
      <c r="B595" s="154"/>
      <c r="C595" s="35">
        <v>591</v>
      </c>
      <c r="D595" s="8" t="s">
        <v>618</v>
      </c>
      <c r="E595" s="76" t="s">
        <v>683</v>
      </c>
      <c r="F595" s="82">
        <v>15</v>
      </c>
      <c r="G595" s="81">
        <v>2.5</v>
      </c>
      <c r="H595" s="64">
        <f t="shared" si="39"/>
        <v>37.5</v>
      </c>
      <c r="I595" s="146"/>
      <c r="J595" s="103"/>
      <c r="K595" s="104" t="str">
        <f t="shared" si="36"/>
        <v/>
      </c>
      <c r="L595" s="139" t="str">
        <f t="shared" si="37"/>
        <v/>
      </c>
      <c r="M595" s="105" t="e">
        <f t="shared" si="38"/>
        <v>#VALUE!</v>
      </c>
      <c r="N595" s="184"/>
      <c r="O595" s="186"/>
    </row>
    <row r="596" spans="1:15" ht="15.75" thickBot="1" x14ac:dyDescent="0.3">
      <c r="A596" s="152"/>
      <c r="B596" s="155"/>
      <c r="C596" s="37">
        <v>592</v>
      </c>
      <c r="D596" s="39" t="s">
        <v>619</v>
      </c>
      <c r="E596" s="77" t="s">
        <v>683</v>
      </c>
      <c r="F596" s="83">
        <v>20</v>
      </c>
      <c r="G596" s="84">
        <v>3.46</v>
      </c>
      <c r="H596" s="72">
        <f t="shared" si="39"/>
        <v>69.2</v>
      </c>
      <c r="I596" s="147"/>
      <c r="J596" s="106"/>
      <c r="K596" s="107" t="str">
        <f t="shared" si="36"/>
        <v/>
      </c>
      <c r="L596" s="140" t="str">
        <f t="shared" si="37"/>
        <v/>
      </c>
      <c r="M596" s="108" t="e">
        <f t="shared" si="38"/>
        <v>#VALUE!</v>
      </c>
      <c r="N596" s="184"/>
      <c r="O596" s="186"/>
    </row>
    <row r="597" spans="1:15" x14ac:dyDescent="0.25">
      <c r="A597" s="150" t="s">
        <v>70</v>
      </c>
      <c r="B597" s="153">
        <v>69</v>
      </c>
      <c r="C597" s="36">
        <v>593</v>
      </c>
      <c r="D597" s="38" t="s">
        <v>620</v>
      </c>
      <c r="E597" s="75" t="s">
        <v>681</v>
      </c>
      <c r="F597" s="34">
        <v>20</v>
      </c>
      <c r="G597" s="73">
        <v>6.4749999999999996</v>
      </c>
      <c r="H597" s="71">
        <f t="shared" si="39"/>
        <v>129.5</v>
      </c>
      <c r="I597" s="145">
        <f>SUM(H597:H606)</f>
        <v>818.61746341463413</v>
      </c>
      <c r="J597" s="100"/>
      <c r="K597" s="101" t="str">
        <f t="shared" si="36"/>
        <v/>
      </c>
      <c r="L597" s="138" t="str">
        <f t="shared" si="37"/>
        <v/>
      </c>
      <c r="M597" s="102" t="e">
        <f t="shared" si="38"/>
        <v>#VALUE!</v>
      </c>
      <c r="N597" s="184" t="e">
        <f>SUM(M597:M606)</f>
        <v>#VALUE!</v>
      </c>
      <c r="O597" s="186" t="e">
        <f>(I597-N597)/I597</f>
        <v>#VALUE!</v>
      </c>
    </row>
    <row r="598" spans="1:15" x14ac:dyDescent="0.25">
      <c r="A598" s="151"/>
      <c r="B598" s="154"/>
      <c r="C598" s="35">
        <v>594</v>
      </c>
      <c r="D598" s="8" t="s">
        <v>621</v>
      </c>
      <c r="E598" s="76" t="s">
        <v>681</v>
      </c>
      <c r="F598" s="82">
        <v>1</v>
      </c>
      <c r="G598" s="81">
        <v>9.5</v>
      </c>
      <c r="H598" s="64">
        <f t="shared" si="39"/>
        <v>9.5</v>
      </c>
      <c r="I598" s="146"/>
      <c r="J598" s="103"/>
      <c r="K598" s="104" t="str">
        <f t="shared" si="36"/>
        <v/>
      </c>
      <c r="L598" s="139" t="str">
        <f t="shared" si="37"/>
        <v/>
      </c>
      <c r="M598" s="105" t="e">
        <f t="shared" si="38"/>
        <v>#VALUE!</v>
      </c>
      <c r="N598" s="184"/>
      <c r="O598" s="186"/>
    </row>
    <row r="599" spans="1:15" x14ac:dyDescent="0.25">
      <c r="A599" s="151"/>
      <c r="B599" s="154"/>
      <c r="C599" s="35">
        <v>595</v>
      </c>
      <c r="D599" s="8" t="s">
        <v>622</v>
      </c>
      <c r="E599" s="76" t="s">
        <v>681</v>
      </c>
      <c r="F599" s="82">
        <v>10</v>
      </c>
      <c r="G599" s="81">
        <v>11.465</v>
      </c>
      <c r="H599" s="64">
        <f t="shared" si="39"/>
        <v>114.65</v>
      </c>
      <c r="I599" s="146"/>
      <c r="J599" s="103"/>
      <c r="K599" s="104" t="str">
        <f t="shared" si="36"/>
        <v/>
      </c>
      <c r="L599" s="139" t="str">
        <f t="shared" si="37"/>
        <v/>
      </c>
      <c r="M599" s="105" t="e">
        <f t="shared" si="38"/>
        <v>#VALUE!</v>
      </c>
      <c r="N599" s="184"/>
      <c r="O599" s="186"/>
    </row>
    <row r="600" spans="1:15" x14ac:dyDescent="0.25">
      <c r="A600" s="151"/>
      <c r="B600" s="154"/>
      <c r="C600" s="35">
        <v>596</v>
      </c>
      <c r="D600" s="8" t="s">
        <v>623</v>
      </c>
      <c r="E600" s="76" t="s">
        <v>681</v>
      </c>
      <c r="F600" s="82">
        <v>5</v>
      </c>
      <c r="G600" s="81">
        <v>14.585000000000001</v>
      </c>
      <c r="H600" s="64">
        <f t="shared" si="39"/>
        <v>72.925000000000011</v>
      </c>
      <c r="I600" s="146"/>
      <c r="J600" s="103"/>
      <c r="K600" s="104" t="str">
        <f t="shared" si="36"/>
        <v/>
      </c>
      <c r="L600" s="139" t="str">
        <f t="shared" si="37"/>
        <v/>
      </c>
      <c r="M600" s="105" t="e">
        <f t="shared" si="38"/>
        <v>#VALUE!</v>
      </c>
      <c r="N600" s="184"/>
      <c r="O600" s="186"/>
    </row>
    <row r="601" spans="1:15" x14ac:dyDescent="0.25">
      <c r="A601" s="151"/>
      <c r="B601" s="154"/>
      <c r="C601" s="35">
        <v>597</v>
      </c>
      <c r="D601" s="8" t="s">
        <v>624</v>
      </c>
      <c r="E601" s="76" t="s">
        <v>681</v>
      </c>
      <c r="F601" s="82">
        <v>10</v>
      </c>
      <c r="G601" s="81">
        <v>20.504999999999999</v>
      </c>
      <c r="H601" s="64">
        <f t="shared" si="39"/>
        <v>205.04999999999998</v>
      </c>
      <c r="I601" s="146"/>
      <c r="J601" s="103"/>
      <c r="K601" s="104" t="str">
        <f t="shared" si="36"/>
        <v/>
      </c>
      <c r="L601" s="139" t="str">
        <f t="shared" si="37"/>
        <v/>
      </c>
      <c r="M601" s="105" t="e">
        <f t="shared" si="38"/>
        <v>#VALUE!</v>
      </c>
      <c r="N601" s="184"/>
      <c r="O601" s="186"/>
    </row>
    <row r="602" spans="1:15" x14ac:dyDescent="0.25">
      <c r="A602" s="151"/>
      <c r="B602" s="154"/>
      <c r="C602" s="35">
        <v>598</v>
      </c>
      <c r="D602" s="8" t="s">
        <v>625</v>
      </c>
      <c r="E602" s="76" t="s">
        <v>681</v>
      </c>
      <c r="F602" s="82">
        <v>5</v>
      </c>
      <c r="G602" s="81">
        <v>25.41</v>
      </c>
      <c r="H602" s="64">
        <f t="shared" si="39"/>
        <v>127.05</v>
      </c>
      <c r="I602" s="146"/>
      <c r="J602" s="103"/>
      <c r="K602" s="104" t="str">
        <f t="shared" si="36"/>
        <v/>
      </c>
      <c r="L602" s="139" t="str">
        <f t="shared" si="37"/>
        <v/>
      </c>
      <c r="M602" s="105" t="e">
        <f t="shared" si="38"/>
        <v>#VALUE!</v>
      </c>
      <c r="N602" s="184"/>
      <c r="O602" s="186"/>
    </row>
    <row r="603" spans="1:15" x14ac:dyDescent="0.25">
      <c r="A603" s="151"/>
      <c r="B603" s="154"/>
      <c r="C603" s="35">
        <v>599</v>
      </c>
      <c r="D603" s="8" t="s">
        <v>626</v>
      </c>
      <c r="E603" s="76" t="s">
        <v>681</v>
      </c>
      <c r="F603" s="82">
        <v>2</v>
      </c>
      <c r="G603" s="81">
        <v>46.08</v>
      </c>
      <c r="H603" s="64">
        <f t="shared" si="39"/>
        <v>92.16</v>
      </c>
      <c r="I603" s="146"/>
      <c r="J603" s="103"/>
      <c r="K603" s="104" t="str">
        <f t="shared" si="36"/>
        <v/>
      </c>
      <c r="L603" s="139" t="str">
        <f t="shared" si="37"/>
        <v/>
      </c>
      <c r="M603" s="105" t="e">
        <f t="shared" si="38"/>
        <v>#VALUE!</v>
      </c>
      <c r="N603" s="184"/>
      <c r="O603" s="186"/>
    </row>
    <row r="604" spans="1:15" x14ac:dyDescent="0.25">
      <c r="A604" s="151"/>
      <c r="B604" s="154"/>
      <c r="C604" s="35">
        <v>600</v>
      </c>
      <c r="D604" s="8" t="s">
        <v>627</v>
      </c>
      <c r="E604" s="76" t="s">
        <v>681</v>
      </c>
      <c r="F604" s="82">
        <v>4</v>
      </c>
      <c r="G604" s="81">
        <v>4.8650000000000002</v>
      </c>
      <c r="H604" s="64">
        <f t="shared" si="39"/>
        <v>19.46</v>
      </c>
      <c r="I604" s="146"/>
      <c r="J604" s="103"/>
      <c r="K604" s="104" t="str">
        <f t="shared" si="36"/>
        <v/>
      </c>
      <c r="L604" s="139" t="str">
        <f t="shared" si="37"/>
        <v/>
      </c>
      <c r="M604" s="105" t="e">
        <f t="shared" si="38"/>
        <v>#VALUE!</v>
      </c>
      <c r="N604" s="184"/>
      <c r="O604" s="186"/>
    </row>
    <row r="605" spans="1:15" x14ac:dyDescent="0.25">
      <c r="A605" s="151"/>
      <c r="B605" s="154"/>
      <c r="C605" s="35">
        <v>601</v>
      </c>
      <c r="D605" s="8" t="s">
        <v>628</v>
      </c>
      <c r="E605" s="76" t="s">
        <v>681</v>
      </c>
      <c r="F605" s="82">
        <v>2</v>
      </c>
      <c r="G605" s="81">
        <v>2.8987317073170731</v>
      </c>
      <c r="H605" s="64">
        <f t="shared" si="39"/>
        <v>5.7974634146341462</v>
      </c>
      <c r="I605" s="146"/>
      <c r="J605" s="103"/>
      <c r="K605" s="104" t="str">
        <f t="shared" si="36"/>
        <v/>
      </c>
      <c r="L605" s="139" t="str">
        <f t="shared" si="37"/>
        <v/>
      </c>
      <c r="M605" s="105" t="e">
        <f t="shared" si="38"/>
        <v>#VALUE!</v>
      </c>
      <c r="N605" s="184"/>
      <c r="O605" s="186"/>
    </row>
    <row r="606" spans="1:15" ht="15.75" thickBot="1" x14ac:dyDescent="0.3">
      <c r="A606" s="152"/>
      <c r="B606" s="155"/>
      <c r="C606" s="37">
        <v>602</v>
      </c>
      <c r="D606" s="39" t="s">
        <v>629</v>
      </c>
      <c r="E606" s="77" t="s">
        <v>681</v>
      </c>
      <c r="F606" s="83">
        <v>7</v>
      </c>
      <c r="G606" s="84">
        <v>6.0750000000000002</v>
      </c>
      <c r="H606" s="72">
        <f t="shared" si="39"/>
        <v>42.524999999999999</v>
      </c>
      <c r="I606" s="147"/>
      <c r="J606" s="106"/>
      <c r="K606" s="107" t="str">
        <f t="shared" si="36"/>
        <v/>
      </c>
      <c r="L606" s="140" t="str">
        <f t="shared" si="37"/>
        <v/>
      </c>
      <c r="M606" s="108" t="e">
        <f t="shared" si="38"/>
        <v>#VALUE!</v>
      </c>
      <c r="N606" s="184"/>
      <c r="O606" s="186"/>
    </row>
    <row r="607" spans="1:15" x14ac:dyDescent="0.25">
      <c r="A607" s="150" t="s">
        <v>71</v>
      </c>
      <c r="B607" s="153">
        <v>70</v>
      </c>
      <c r="C607" s="36">
        <v>603</v>
      </c>
      <c r="D607" s="38" t="s">
        <v>630</v>
      </c>
      <c r="E607" s="75" t="s">
        <v>681</v>
      </c>
      <c r="F607" s="34">
        <v>1</v>
      </c>
      <c r="G607" s="73">
        <v>17.920000000000002</v>
      </c>
      <c r="H607" s="71">
        <f t="shared" si="39"/>
        <v>17.920000000000002</v>
      </c>
      <c r="I607" s="145">
        <f>SUM(H607:H610)</f>
        <v>227.8</v>
      </c>
      <c r="J607" s="100"/>
      <c r="K607" s="101" t="str">
        <f t="shared" si="36"/>
        <v/>
      </c>
      <c r="L607" s="138" t="str">
        <f t="shared" si="37"/>
        <v/>
      </c>
      <c r="M607" s="102" t="e">
        <f t="shared" si="38"/>
        <v>#VALUE!</v>
      </c>
      <c r="N607" s="184" t="e">
        <f>SUM(M607:M610)</f>
        <v>#VALUE!</v>
      </c>
      <c r="O607" s="186" t="e">
        <f>(I607-N607)/I607</f>
        <v>#VALUE!</v>
      </c>
    </row>
    <row r="608" spans="1:15" x14ac:dyDescent="0.25">
      <c r="A608" s="151"/>
      <c r="B608" s="154"/>
      <c r="C608" s="35">
        <v>604</v>
      </c>
      <c r="D608" s="8" t="s">
        <v>631</v>
      </c>
      <c r="E608" s="76" t="s">
        <v>681</v>
      </c>
      <c r="F608" s="82">
        <v>15</v>
      </c>
      <c r="G608" s="81">
        <v>12.175000000000001</v>
      </c>
      <c r="H608" s="64">
        <f t="shared" si="39"/>
        <v>182.625</v>
      </c>
      <c r="I608" s="146"/>
      <c r="J608" s="103"/>
      <c r="K608" s="104" t="str">
        <f t="shared" si="36"/>
        <v/>
      </c>
      <c r="L608" s="139" t="str">
        <f t="shared" si="37"/>
        <v/>
      </c>
      <c r="M608" s="105" t="e">
        <f t="shared" si="38"/>
        <v>#VALUE!</v>
      </c>
      <c r="N608" s="184"/>
      <c r="O608" s="186"/>
    </row>
    <row r="609" spans="1:15" x14ac:dyDescent="0.25">
      <c r="A609" s="151"/>
      <c r="B609" s="154"/>
      <c r="C609" s="35">
        <v>605</v>
      </c>
      <c r="D609" s="8" t="s">
        <v>632</v>
      </c>
      <c r="E609" s="76" t="s">
        <v>681</v>
      </c>
      <c r="F609" s="82">
        <v>5</v>
      </c>
      <c r="G609" s="81">
        <v>4.1950000000000003</v>
      </c>
      <c r="H609" s="64">
        <f t="shared" si="39"/>
        <v>20.975000000000001</v>
      </c>
      <c r="I609" s="146"/>
      <c r="J609" s="103"/>
      <c r="K609" s="104" t="str">
        <f t="shared" si="36"/>
        <v/>
      </c>
      <c r="L609" s="139" t="str">
        <f t="shared" si="37"/>
        <v/>
      </c>
      <c r="M609" s="105" t="e">
        <f t="shared" si="38"/>
        <v>#VALUE!</v>
      </c>
      <c r="N609" s="184"/>
      <c r="O609" s="186"/>
    </row>
    <row r="610" spans="1:15" ht="15.75" thickBot="1" x14ac:dyDescent="0.3">
      <c r="A610" s="152"/>
      <c r="B610" s="155"/>
      <c r="C610" s="37">
        <v>606</v>
      </c>
      <c r="D610" s="39" t="s">
        <v>633</v>
      </c>
      <c r="E610" s="77" t="s">
        <v>681</v>
      </c>
      <c r="F610" s="83">
        <v>1</v>
      </c>
      <c r="G610" s="84">
        <v>6.28</v>
      </c>
      <c r="H610" s="72">
        <f t="shared" si="39"/>
        <v>6.28</v>
      </c>
      <c r="I610" s="147"/>
      <c r="J610" s="106"/>
      <c r="K610" s="107" t="str">
        <f t="shared" si="36"/>
        <v/>
      </c>
      <c r="L610" s="140" t="str">
        <f t="shared" si="37"/>
        <v/>
      </c>
      <c r="M610" s="108" t="e">
        <f t="shared" si="38"/>
        <v>#VALUE!</v>
      </c>
      <c r="N610" s="184"/>
      <c r="O610" s="186"/>
    </row>
    <row r="611" spans="1:15" x14ac:dyDescent="0.25">
      <c r="A611" s="150" t="s">
        <v>72</v>
      </c>
      <c r="B611" s="153">
        <v>71</v>
      </c>
      <c r="C611" s="36">
        <v>607</v>
      </c>
      <c r="D611" s="38" t="s">
        <v>634</v>
      </c>
      <c r="E611" s="75" t="s">
        <v>681</v>
      </c>
      <c r="F611" s="34">
        <v>70</v>
      </c>
      <c r="G611" s="73">
        <v>5.2098571429999998</v>
      </c>
      <c r="H611" s="71">
        <f t="shared" si="39"/>
        <v>364.69000001000001</v>
      </c>
      <c r="I611" s="145">
        <f>SUM(H611:H626)</f>
        <v>1601.1454471644713</v>
      </c>
      <c r="J611" s="100"/>
      <c r="K611" s="101" t="str">
        <f t="shared" si="36"/>
        <v/>
      </c>
      <c r="L611" s="138" t="str">
        <f t="shared" si="37"/>
        <v/>
      </c>
      <c r="M611" s="102" t="e">
        <f t="shared" si="38"/>
        <v>#VALUE!</v>
      </c>
      <c r="N611" s="184" t="e">
        <f>SUM(M611:M626)</f>
        <v>#VALUE!</v>
      </c>
      <c r="O611" s="186" t="e">
        <f>(I611-N611)/I611</f>
        <v>#VALUE!</v>
      </c>
    </row>
    <row r="612" spans="1:15" x14ac:dyDescent="0.25">
      <c r="A612" s="151"/>
      <c r="B612" s="154"/>
      <c r="C612" s="35">
        <v>608</v>
      </c>
      <c r="D612" s="8" t="s">
        <v>635</v>
      </c>
      <c r="E612" s="76" t="s">
        <v>681</v>
      </c>
      <c r="F612" s="82">
        <v>5</v>
      </c>
      <c r="G612" s="81">
        <v>7.04</v>
      </c>
      <c r="H612" s="64">
        <f t="shared" si="39"/>
        <v>35.200000000000003</v>
      </c>
      <c r="I612" s="146"/>
      <c r="J612" s="103"/>
      <c r="K612" s="104" t="str">
        <f t="shared" si="36"/>
        <v/>
      </c>
      <c r="L612" s="139" t="str">
        <f t="shared" si="37"/>
        <v/>
      </c>
      <c r="M612" s="105" t="e">
        <f t="shared" si="38"/>
        <v>#VALUE!</v>
      </c>
      <c r="N612" s="184"/>
      <c r="O612" s="186"/>
    </row>
    <row r="613" spans="1:15" x14ac:dyDescent="0.25">
      <c r="A613" s="151"/>
      <c r="B613" s="154"/>
      <c r="C613" s="35">
        <v>609</v>
      </c>
      <c r="D613" s="8" t="s">
        <v>636</v>
      </c>
      <c r="E613" s="76" t="s">
        <v>681</v>
      </c>
      <c r="F613" s="82">
        <v>10</v>
      </c>
      <c r="G613" s="81">
        <v>8.0649999999999995</v>
      </c>
      <c r="H613" s="64">
        <f t="shared" si="39"/>
        <v>80.649999999999991</v>
      </c>
      <c r="I613" s="146"/>
      <c r="J613" s="103"/>
      <c r="K613" s="104" t="str">
        <f t="shared" si="36"/>
        <v/>
      </c>
      <c r="L613" s="139" t="str">
        <f t="shared" si="37"/>
        <v/>
      </c>
      <c r="M613" s="105" t="e">
        <f t="shared" si="38"/>
        <v>#VALUE!</v>
      </c>
      <c r="N613" s="184"/>
      <c r="O613" s="186"/>
    </row>
    <row r="614" spans="1:15" x14ac:dyDescent="0.25">
      <c r="A614" s="151"/>
      <c r="B614" s="154"/>
      <c r="C614" s="35">
        <v>610</v>
      </c>
      <c r="D614" s="8" t="s">
        <v>637</v>
      </c>
      <c r="E614" s="76" t="s">
        <v>681</v>
      </c>
      <c r="F614" s="82">
        <v>15</v>
      </c>
      <c r="G614" s="81">
        <v>10.984999999999999</v>
      </c>
      <c r="H614" s="64">
        <f t="shared" si="39"/>
        <v>164.77499999999998</v>
      </c>
      <c r="I614" s="146"/>
      <c r="J614" s="103"/>
      <c r="K614" s="104" t="str">
        <f t="shared" si="36"/>
        <v/>
      </c>
      <c r="L614" s="139" t="str">
        <f t="shared" si="37"/>
        <v/>
      </c>
      <c r="M614" s="105" t="e">
        <f t="shared" si="38"/>
        <v>#VALUE!</v>
      </c>
      <c r="N614" s="184"/>
      <c r="O614" s="186"/>
    </row>
    <row r="615" spans="1:15" x14ac:dyDescent="0.25">
      <c r="A615" s="151"/>
      <c r="B615" s="154"/>
      <c r="C615" s="35">
        <v>611</v>
      </c>
      <c r="D615" s="8" t="s">
        <v>638</v>
      </c>
      <c r="E615" s="76" t="s">
        <v>681</v>
      </c>
      <c r="F615" s="82">
        <v>10</v>
      </c>
      <c r="G615" s="81">
        <v>16.505000000000003</v>
      </c>
      <c r="H615" s="64">
        <f t="shared" si="39"/>
        <v>165.05</v>
      </c>
      <c r="I615" s="146"/>
      <c r="J615" s="103"/>
      <c r="K615" s="104" t="str">
        <f t="shared" si="36"/>
        <v/>
      </c>
      <c r="L615" s="139" t="str">
        <f t="shared" si="37"/>
        <v/>
      </c>
      <c r="M615" s="105" t="e">
        <f t="shared" si="38"/>
        <v>#VALUE!</v>
      </c>
      <c r="N615" s="184"/>
      <c r="O615" s="186"/>
    </row>
    <row r="616" spans="1:15" x14ac:dyDescent="0.25">
      <c r="A616" s="151"/>
      <c r="B616" s="154"/>
      <c r="C616" s="35">
        <v>612</v>
      </c>
      <c r="D616" s="8" t="s">
        <v>639</v>
      </c>
      <c r="E616" s="76" t="s">
        <v>681</v>
      </c>
      <c r="F616" s="82">
        <v>2</v>
      </c>
      <c r="G616" s="81">
        <v>18.899999999999999</v>
      </c>
      <c r="H616" s="64">
        <f t="shared" si="39"/>
        <v>37.799999999999997</v>
      </c>
      <c r="I616" s="146"/>
      <c r="J616" s="103"/>
      <c r="K616" s="104" t="str">
        <f t="shared" si="36"/>
        <v/>
      </c>
      <c r="L616" s="139" t="str">
        <f t="shared" si="37"/>
        <v/>
      </c>
      <c r="M616" s="105" t="e">
        <f t="shared" si="38"/>
        <v>#VALUE!</v>
      </c>
      <c r="N616" s="184"/>
      <c r="O616" s="186"/>
    </row>
    <row r="617" spans="1:15" x14ac:dyDescent="0.25">
      <c r="A617" s="151"/>
      <c r="B617" s="154"/>
      <c r="C617" s="35">
        <v>613</v>
      </c>
      <c r="D617" s="8" t="s">
        <v>640</v>
      </c>
      <c r="E617" s="76" t="s">
        <v>681</v>
      </c>
      <c r="F617" s="82">
        <v>2</v>
      </c>
      <c r="G617" s="81">
        <v>33.69</v>
      </c>
      <c r="H617" s="64">
        <f t="shared" si="39"/>
        <v>67.38</v>
      </c>
      <c r="I617" s="146"/>
      <c r="J617" s="103"/>
      <c r="K617" s="104" t="str">
        <f t="shared" si="36"/>
        <v/>
      </c>
      <c r="L617" s="139" t="str">
        <f t="shared" si="37"/>
        <v/>
      </c>
      <c r="M617" s="105" t="e">
        <f t="shared" si="38"/>
        <v>#VALUE!</v>
      </c>
      <c r="N617" s="184"/>
      <c r="O617" s="186"/>
    </row>
    <row r="618" spans="1:15" x14ac:dyDescent="0.25">
      <c r="A618" s="151"/>
      <c r="B618" s="154"/>
      <c r="C618" s="35">
        <v>614</v>
      </c>
      <c r="D618" s="10" t="s">
        <v>641</v>
      </c>
      <c r="E618" s="76" t="s">
        <v>681</v>
      </c>
      <c r="F618" s="82">
        <v>2</v>
      </c>
      <c r="G618" s="81">
        <v>55.2</v>
      </c>
      <c r="H618" s="64">
        <f t="shared" si="39"/>
        <v>110.4</v>
      </c>
      <c r="I618" s="146"/>
      <c r="J618" s="103"/>
      <c r="K618" s="104" t="str">
        <f t="shared" si="36"/>
        <v/>
      </c>
      <c r="L618" s="139" t="str">
        <f t="shared" si="37"/>
        <v/>
      </c>
      <c r="M618" s="105" t="e">
        <f t="shared" si="38"/>
        <v>#VALUE!</v>
      </c>
      <c r="N618" s="184"/>
      <c r="O618" s="186"/>
    </row>
    <row r="619" spans="1:15" x14ac:dyDescent="0.25">
      <c r="A619" s="151"/>
      <c r="B619" s="154"/>
      <c r="C619" s="35">
        <v>615</v>
      </c>
      <c r="D619" s="10" t="s">
        <v>642</v>
      </c>
      <c r="E619" s="76" t="s">
        <v>681</v>
      </c>
      <c r="F619" s="82">
        <v>2</v>
      </c>
      <c r="G619" s="81">
        <v>91.67</v>
      </c>
      <c r="H619" s="64">
        <f t="shared" si="39"/>
        <v>183.34</v>
      </c>
      <c r="I619" s="146"/>
      <c r="J619" s="103"/>
      <c r="K619" s="104" t="str">
        <f t="shared" si="36"/>
        <v/>
      </c>
      <c r="L619" s="139" t="str">
        <f t="shared" si="37"/>
        <v/>
      </c>
      <c r="M619" s="105" t="e">
        <f t="shared" si="38"/>
        <v>#VALUE!</v>
      </c>
      <c r="N619" s="184"/>
      <c r="O619" s="186"/>
    </row>
    <row r="620" spans="1:15" x14ac:dyDescent="0.25">
      <c r="A620" s="151"/>
      <c r="B620" s="154"/>
      <c r="C620" s="35">
        <v>616</v>
      </c>
      <c r="D620" s="8" t="s">
        <v>643</v>
      </c>
      <c r="E620" s="76" t="s">
        <v>681</v>
      </c>
      <c r="F620" s="82">
        <v>2</v>
      </c>
      <c r="G620" s="81">
        <v>2.835</v>
      </c>
      <c r="H620" s="64">
        <f t="shared" si="39"/>
        <v>5.67</v>
      </c>
      <c r="I620" s="146"/>
      <c r="J620" s="103"/>
      <c r="K620" s="104" t="str">
        <f t="shared" si="36"/>
        <v/>
      </c>
      <c r="L620" s="139" t="str">
        <f t="shared" si="37"/>
        <v/>
      </c>
      <c r="M620" s="105" t="e">
        <f t="shared" si="38"/>
        <v>#VALUE!</v>
      </c>
      <c r="N620" s="184"/>
      <c r="O620" s="186"/>
    </row>
    <row r="621" spans="1:15" x14ac:dyDescent="0.25">
      <c r="A621" s="151"/>
      <c r="B621" s="154"/>
      <c r="C621" s="35">
        <v>617</v>
      </c>
      <c r="D621" s="9" t="s">
        <v>644</v>
      </c>
      <c r="E621" s="76" t="s">
        <v>681</v>
      </c>
      <c r="F621" s="82">
        <v>1</v>
      </c>
      <c r="G621" s="81">
        <v>54</v>
      </c>
      <c r="H621" s="64">
        <f t="shared" si="39"/>
        <v>54</v>
      </c>
      <c r="I621" s="146"/>
      <c r="J621" s="103"/>
      <c r="K621" s="104" t="str">
        <f t="shared" si="36"/>
        <v/>
      </c>
      <c r="L621" s="139" t="str">
        <f t="shared" si="37"/>
        <v/>
      </c>
      <c r="M621" s="105" t="e">
        <f t="shared" si="38"/>
        <v>#VALUE!</v>
      </c>
      <c r="N621" s="184"/>
      <c r="O621" s="186"/>
    </row>
    <row r="622" spans="1:15" x14ac:dyDescent="0.25">
      <c r="A622" s="151"/>
      <c r="B622" s="154"/>
      <c r="C622" s="35">
        <v>618</v>
      </c>
      <c r="D622" s="8" t="s">
        <v>645</v>
      </c>
      <c r="E622" s="76" t="s">
        <v>681</v>
      </c>
      <c r="F622" s="82">
        <v>1</v>
      </c>
      <c r="G622" s="81">
        <v>119.33500000000001</v>
      </c>
      <c r="H622" s="64">
        <f t="shared" si="39"/>
        <v>119.33500000000001</v>
      </c>
      <c r="I622" s="146"/>
      <c r="J622" s="103"/>
      <c r="K622" s="104" t="str">
        <f t="shared" si="36"/>
        <v/>
      </c>
      <c r="L622" s="139" t="str">
        <f t="shared" si="37"/>
        <v/>
      </c>
      <c r="M622" s="105" t="e">
        <f t="shared" si="38"/>
        <v>#VALUE!</v>
      </c>
      <c r="N622" s="184"/>
      <c r="O622" s="186"/>
    </row>
    <row r="623" spans="1:15" x14ac:dyDescent="0.25">
      <c r="A623" s="151"/>
      <c r="B623" s="154"/>
      <c r="C623" s="35">
        <v>619</v>
      </c>
      <c r="D623" s="8" t="s">
        <v>646</v>
      </c>
      <c r="E623" s="76" t="s">
        <v>681</v>
      </c>
      <c r="F623" s="82">
        <v>5</v>
      </c>
      <c r="G623" s="81">
        <v>3.3200000000000003</v>
      </c>
      <c r="H623" s="64">
        <f t="shared" si="39"/>
        <v>16.600000000000001</v>
      </c>
      <c r="I623" s="146"/>
      <c r="J623" s="103"/>
      <c r="K623" s="104" t="str">
        <f t="shared" si="36"/>
        <v/>
      </c>
      <c r="L623" s="139" t="str">
        <f t="shared" si="37"/>
        <v/>
      </c>
      <c r="M623" s="105" t="e">
        <f t="shared" si="38"/>
        <v>#VALUE!</v>
      </c>
      <c r="N623" s="184"/>
      <c r="O623" s="186"/>
    </row>
    <row r="624" spans="1:15" x14ac:dyDescent="0.25">
      <c r="A624" s="151"/>
      <c r="B624" s="154"/>
      <c r="C624" s="35">
        <v>620</v>
      </c>
      <c r="D624" s="9" t="s">
        <v>647</v>
      </c>
      <c r="E624" s="76" t="s">
        <v>681</v>
      </c>
      <c r="F624" s="82">
        <v>4</v>
      </c>
      <c r="G624" s="81">
        <v>5.1349999999999998</v>
      </c>
      <c r="H624" s="64">
        <f t="shared" si="39"/>
        <v>20.54</v>
      </c>
      <c r="I624" s="146"/>
      <c r="J624" s="103"/>
      <c r="K624" s="104" t="str">
        <f t="shared" si="36"/>
        <v/>
      </c>
      <c r="L624" s="139" t="str">
        <f t="shared" si="37"/>
        <v/>
      </c>
      <c r="M624" s="105" t="e">
        <f t="shared" si="38"/>
        <v>#VALUE!</v>
      </c>
      <c r="N624" s="184"/>
      <c r="O624" s="186"/>
    </row>
    <row r="625" spans="1:15" x14ac:dyDescent="0.25">
      <c r="A625" s="151"/>
      <c r="B625" s="154"/>
      <c r="C625" s="35">
        <v>621</v>
      </c>
      <c r="D625" s="10" t="s">
        <v>648</v>
      </c>
      <c r="E625" s="76" t="s">
        <v>681</v>
      </c>
      <c r="F625" s="82">
        <v>1</v>
      </c>
      <c r="G625" s="81">
        <v>140</v>
      </c>
      <c r="H625" s="64">
        <f t="shared" si="39"/>
        <v>140</v>
      </c>
      <c r="I625" s="146"/>
      <c r="J625" s="103"/>
      <c r="K625" s="104" t="str">
        <f t="shared" ref="K625:K659" si="40">IF(ISBLANK(J625),"",IF(AND(J625&gt;=0%,J625&lt;=70%),ROUND(J625,4),"ΜΗ ΑΠΟΔΕΚΤΟ"))</f>
        <v/>
      </c>
      <c r="L625" s="139" t="str">
        <f t="shared" ref="L625:L659" si="41">IF(ISBLANK(J625),"",G625-K625*G625)</f>
        <v/>
      </c>
      <c r="M625" s="105" t="e">
        <f t="shared" ref="M625:M659" si="42">F625*L625</f>
        <v>#VALUE!</v>
      </c>
      <c r="N625" s="184"/>
      <c r="O625" s="186"/>
    </row>
    <row r="626" spans="1:15" ht="15.75" thickBot="1" x14ac:dyDescent="0.3">
      <c r="A626" s="152"/>
      <c r="B626" s="155"/>
      <c r="C626" s="37">
        <v>622</v>
      </c>
      <c r="D626" s="39" t="s">
        <v>649</v>
      </c>
      <c r="E626" s="77" t="s">
        <v>681</v>
      </c>
      <c r="F626" s="83">
        <v>10</v>
      </c>
      <c r="G626" s="84">
        <v>3.5715447154471547</v>
      </c>
      <c r="H626" s="72">
        <f t="shared" si="39"/>
        <v>35.715447154471548</v>
      </c>
      <c r="I626" s="147"/>
      <c r="J626" s="106"/>
      <c r="K626" s="107" t="str">
        <f t="shared" si="40"/>
        <v/>
      </c>
      <c r="L626" s="140" t="str">
        <f t="shared" si="41"/>
        <v/>
      </c>
      <c r="M626" s="108" t="e">
        <f t="shared" si="42"/>
        <v>#VALUE!</v>
      </c>
      <c r="N626" s="184"/>
      <c r="O626" s="186"/>
    </row>
    <row r="627" spans="1:15" x14ac:dyDescent="0.25">
      <c r="A627" s="150" t="s">
        <v>73</v>
      </c>
      <c r="B627" s="153">
        <v>72</v>
      </c>
      <c r="C627" s="36">
        <v>623</v>
      </c>
      <c r="D627" s="38" t="s">
        <v>650</v>
      </c>
      <c r="E627" s="75" t="s">
        <v>681</v>
      </c>
      <c r="F627" s="34">
        <v>5</v>
      </c>
      <c r="G627" s="73">
        <v>9.67</v>
      </c>
      <c r="H627" s="71">
        <f t="shared" si="39"/>
        <v>48.35</v>
      </c>
      <c r="I627" s="145">
        <f>SUM(H627:H637)</f>
        <v>1666.2749999999999</v>
      </c>
      <c r="J627" s="100"/>
      <c r="K627" s="101" t="str">
        <f t="shared" si="40"/>
        <v/>
      </c>
      <c r="L627" s="138" t="str">
        <f t="shared" si="41"/>
        <v/>
      </c>
      <c r="M627" s="102" t="e">
        <f t="shared" si="42"/>
        <v>#VALUE!</v>
      </c>
      <c r="N627" s="184" t="e">
        <f>SUM(M627:M637)</f>
        <v>#VALUE!</v>
      </c>
      <c r="O627" s="186" t="e">
        <f>(I627-N627)/I627</f>
        <v>#VALUE!</v>
      </c>
    </row>
    <row r="628" spans="1:15" x14ac:dyDescent="0.25">
      <c r="A628" s="151"/>
      <c r="B628" s="154"/>
      <c r="C628" s="35">
        <v>624</v>
      </c>
      <c r="D628" s="8" t="s">
        <v>651</v>
      </c>
      <c r="E628" s="76" t="s">
        <v>681</v>
      </c>
      <c r="F628" s="82">
        <v>1</v>
      </c>
      <c r="G628" s="81">
        <v>15.17</v>
      </c>
      <c r="H628" s="64">
        <f t="shared" si="39"/>
        <v>15.17</v>
      </c>
      <c r="I628" s="146"/>
      <c r="J628" s="103"/>
      <c r="K628" s="104" t="str">
        <f t="shared" si="40"/>
        <v/>
      </c>
      <c r="L628" s="139" t="str">
        <f t="shared" si="41"/>
        <v/>
      </c>
      <c r="M628" s="105" t="e">
        <f t="shared" si="42"/>
        <v>#VALUE!</v>
      </c>
      <c r="N628" s="184"/>
      <c r="O628" s="186"/>
    </row>
    <row r="629" spans="1:15" x14ac:dyDescent="0.25">
      <c r="A629" s="151"/>
      <c r="B629" s="154"/>
      <c r="C629" s="35">
        <v>625</v>
      </c>
      <c r="D629" s="8" t="s">
        <v>652</v>
      </c>
      <c r="E629" s="76" t="s">
        <v>681</v>
      </c>
      <c r="F629" s="82">
        <v>1</v>
      </c>
      <c r="G629" s="81">
        <v>19.015000000000001</v>
      </c>
      <c r="H629" s="64">
        <f t="shared" si="39"/>
        <v>19.015000000000001</v>
      </c>
      <c r="I629" s="146"/>
      <c r="J629" s="103"/>
      <c r="K629" s="104" t="str">
        <f t="shared" si="40"/>
        <v/>
      </c>
      <c r="L629" s="139" t="str">
        <f t="shared" si="41"/>
        <v/>
      </c>
      <c r="M629" s="105" t="e">
        <f t="shared" si="42"/>
        <v>#VALUE!</v>
      </c>
      <c r="N629" s="184"/>
      <c r="O629" s="186"/>
    </row>
    <row r="630" spans="1:15" x14ac:dyDescent="0.25">
      <c r="A630" s="151"/>
      <c r="B630" s="154"/>
      <c r="C630" s="35">
        <v>626</v>
      </c>
      <c r="D630" s="8" t="s">
        <v>653</v>
      </c>
      <c r="E630" s="76" t="s">
        <v>681</v>
      </c>
      <c r="F630" s="82">
        <v>1</v>
      </c>
      <c r="G630" s="81">
        <v>47.185000000000002</v>
      </c>
      <c r="H630" s="64">
        <f t="shared" si="39"/>
        <v>47.185000000000002</v>
      </c>
      <c r="I630" s="146"/>
      <c r="J630" s="103"/>
      <c r="K630" s="104" t="str">
        <f t="shared" si="40"/>
        <v/>
      </c>
      <c r="L630" s="139" t="str">
        <f t="shared" si="41"/>
        <v/>
      </c>
      <c r="M630" s="105" t="e">
        <f t="shared" si="42"/>
        <v>#VALUE!</v>
      </c>
      <c r="N630" s="184"/>
      <c r="O630" s="186"/>
    </row>
    <row r="631" spans="1:15" x14ac:dyDescent="0.25">
      <c r="A631" s="151"/>
      <c r="B631" s="154"/>
      <c r="C631" s="35">
        <v>627</v>
      </c>
      <c r="D631" s="8" t="s">
        <v>654</v>
      </c>
      <c r="E631" s="76" t="s">
        <v>681</v>
      </c>
      <c r="F631" s="82">
        <v>5</v>
      </c>
      <c r="G631" s="81">
        <v>39.880000000000003</v>
      </c>
      <c r="H631" s="64">
        <f t="shared" si="39"/>
        <v>199.4</v>
      </c>
      <c r="I631" s="146"/>
      <c r="J631" s="103"/>
      <c r="K631" s="104" t="str">
        <f t="shared" si="40"/>
        <v/>
      </c>
      <c r="L631" s="139" t="str">
        <f t="shared" si="41"/>
        <v/>
      </c>
      <c r="M631" s="105" t="e">
        <f t="shared" si="42"/>
        <v>#VALUE!</v>
      </c>
      <c r="N631" s="184"/>
      <c r="O631" s="186"/>
    </row>
    <row r="632" spans="1:15" x14ac:dyDescent="0.25">
      <c r="A632" s="151"/>
      <c r="B632" s="154"/>
      <c r="C632" s="35">
        <v>628</v>
      </c>
      <c r="D632" s="8" t="s">
        <v>655</v>
      </c>
      <c r="E632" s="76" t="s">
        <v>681</v>
      </c>
      <c r="F632" s="82">
        <v>2</v>
      </c>
      <c r="G632" s="81">
        <v>54.215000000000003</v>
      </c>
      <c r="H632" s="64">
        <f t="shared" si="39"/>
        <v>108.43</v>
      </c>
      <c r="I632" s="146"/>
      <c r="J632" s="103"/>
      <c r="K632" s="104" t="str">
        <f t="shared" si="40"/>
        <v/>
      </c>
      <c r="L632" s="139" t="str">
        <f t="shared" si="41"/>
        <v/>
      </c>
      <c r="M632" s="105" t="e">
        <f t="shared" si="42"/>
        <v>#VALUE!</v>
      </c>
      <c r="N632" s="184"/>
      <c r="O632" s="186"/>
    </row>
    <row r="633" spans="1:15" x14ac:dyDescent="0.25">
      <c r="A633" s="151"/>
      <c r="B633" s="154"/>
      <c r="C633" s="35">
        <v>629</v>
      </c>
      <c r="D633" s="8" t="s">
        <v>656</v>
      </c>
      <c r="E633" s="76" t="s">
        <v>681</v>
      </c>
      <c r="F633" s="82">
        <v>1</v>
      </c>
      <c r="G633" s="81">
        <v>75.5</v>
      </c>
      <c r="H633" s="64">
        <f t="shared" si="39"/>
        <v>75.5</v>
      </c>
      <c r="I633" s="146"/>
      <c r="J633" s="103"/>
      <c r="K633" s="104" t="str">
        <f t="shared" si="40"/>
        <v/>
      </c>
      <c r="L633" s="139" t="str">
        <f t="shared" si="41"/>
        <v/>
      </c>
      <c r="M633" s="105" t="e">
        <f t="shared" si="42"/>
        <v>#VALUE!</v>
      </c>
      <c r="N633" s="184"/>
      <c r="O633" s="186"/>
    </row>
    <row r="634" spans="1:15" x14ac:dyDescent="0.25">
      <c r="A634" s="151"/>
      <c r="B634" s="154"/>
      <c r="C634" s="35">
        <v>630</v>
      </c>
      <c r="D634" s="7" t="s">
        <v>731</v>
      </c>
      <c r="E634" s="76" t="s">
        <v>681</v>
      </c>
      <c r="F634" s="82">
        <v>1</v>
      </c>
      <c r="G634" s="81">
        <v>168.94</v>
      </c>
      <c r="H634" s="64">
        <f t="shared" si="39"/>
        <v>168.94</v>
      </c>
      <c r="I634" s="146"/>
      <c r="J634" s="103"/>
      <c r="K634" s="104" t="str">
        <f t="shared" si="40"/>
        <v/>
      </c>
      <c r="L634" s="139" t="str">
        <f t="shared" si="41"/>
        <v/>
      </c>
      <c r="M634" s="105" t="e">
        <f t="shared" si="42"/>
        <v>#VALUE!</v>
      </c>
      <c r="N634" s="184"/>
      <c r="O634" s="186"/>
    </row>
    <row r="635" spans="1:15" x14ac:dyDescent="0.25">
      <c r="A635" s="151"/>
      <c r="B635" s="154"/>
      <c r="C635" s="35">
        <v>631</v>
      </c>
      <c r="D635" s="10" t="s">
        <v>657</v>
      </c>
      <c r="E635" s="76" t="s">
        <v>681</v>
      </c>
      <c r="F635" s="82">
        <v>1</v>
      </c>
      <c r="G635" s="81">
        <v>119</v>
      </c>
      <c r="H635" s="64">
        <f t="shared" si="39"/>
        <v>119</v>
      </c>
      <c r="I635" s="146"/>
      <c r="J635" s="103"/>
      <c r="K635" s="104" t="str">
        <f t="shared" si="40"/>
        <v/>
      </c>
      <c r="L635" s="139" t="str">
        <f t="shared" si="41"/>
        <v/>
      </c>
      <c r="M635" s="105" t="e">
        <f t="shared" si="42"/>
        <v>#VALUE!</v>
      </c>
      <c r="N635" s="184"/>
      <c r="O635" s="186"/>
    </row>
    <row r="636" spans="1:15" x14ac:dyDescent="0.25">
      <c r="A636" s="151"/>
      <c r="B636" s="154"/>
      <c r="C636" s="35">
        <v>632</v>
      </c>
      <c r="D636" s="8" t="s">
        <v>658</v>
      </c>
      <c r="E636" s="76" t="s">
        <v>681</v>
      </c>
      <c r="F636" s="82">
        <v>2</v>
      </c>
      <c r="G636" s="81">
        <v>399.55500000000001</v>
      </c>
      <c r="H636" s="64">
        <f t="shared" si="39"/>
        <v>799.11</v>
      </c>
      <c r="I636" s="146"/>
      <c r="J636" s="103"/>
      <c r="K636" s="104" t="str">
        <f t="shared" si="40"/>
        <v/>
      </c>
      <c r="L636" s="139" t="str">
        <f t="shared" si="41"/>
        <v/>
      </c>
      <c r="M636" s="105" t="e">
        <f t="shared" si="42"/>
        <v>#VALUE!</v>
      </c>
      <c r="N636" s="184"/>
      <c r="O636" s="186"/>
    </row>
    <row r="637" spans="1:15" ht="15.75" thickBot="1" x14ac:dyDescent="0.3">
      <c r="A637" s="152"/>
      <c r="B637" s="155"/>
      <c r="C637" s="37">
        <v>633</v>
      </c>
      <c r="D637" s="39" t="s">
        <v>659</v>
      </c>
      <c r="E637" s="77" t="s">
        <v>681</v>
      </c>
      <c r="F637" s="83">
        <v>5</v>
      </c>
      <c r="G637" s="84">
        <v>13.234999999999999</v>
      </c>
      <c r="H637" s="72">
        <f t="shared" si="39"/>
        <v>66.174999999999997</v>
      </c>
      <c r="I637" s="147"/>
      <c r="J637" s="106"/>
      <c r="K637" s="107" t="str">
        <f t="shared" si="40"/>
        <v/>
      </c>
      <c r="L637" s="140" t="str">
        <f t="shared" si="41"/>
        <v/>
      </c>
      <c r="M637" s="108" t="e">
        <f t="shared" si="42"/>
        <v>#VALUE!</v>
      </c>
      <c r="N637" s="184"/>
      <c r="O637" s="186"/>
    </row>
    <row r="638" spans="1:15" x14ac:dyDescent="0.25">
      <c r="A638" s="150" t="s">
        <v>74</v>
      </c>
      <c r="B638" s="153">
        <v>73</v>
      </c>
      <c r="C638" s="36">
        <v>634</v>
      </c>
      <c r="D638" s="38" t="s">
        <v>660</v>
      </c>
      <c r="E638" s="75" t="s">
        <v>681</v>
      </c>
      <c r="F638" s="34">
        <v>1</v>
      </c>
      <c r="G638" s="73">
        <v>67</v>
      </c>
      <c r="H638" s="71">
        <f t="shared" si="39"/>
        <v>67</v>
      </c>
      <c r="I638" s="145">
        <f>SUM(H638:H651)</f>
        <v>2560.5699999999997</v>
      </c>
      <c r="J638" s="100"/>
      <c r="K638" s="101" t="str">
        <f t="shared" si="40"/>
        <v/>
      </c>
      <c r="L638" s="138" t="str">
        <f t="shared" si="41"/>
        <v/>
      </c>
      <c r="M638" s="102" t="e">
        <f t="shared" si="42"/>
        <v>#VALUE!</v>
      </c>
      <c r="N638" s="184" t="e">
        <f>SUM(M638:M651)</f>
        <v>#VALUE!</v>
      </c>
      <c r="O638" s="186" t="e">
        <f>(I638-N638)/I638</f>
        <v>#VALUE!</v>
      </c>
    </row>
    <row r="639" spans="1:15" x14ac:dyDescent="0.25">
      <c r="A639" s="151"/>
      <c r="B639" s="154"/>
      <c r="C639" s="35">
        <v>635</v>
      </c>
      <c r="D639" s="8" t="s">
        <v>661</v>
      </c>
      <c r="E639" s="76" t="s">
        <v>681</v>
      </c>
      <c r="F639" s="82">
        <v>2</v>
      </c>
      <c r="G639" s="81">
        <v>55.769999999999996</v>
      </c>
      <c r="H639" s="64">
        <f t="shared" si="39"/>
        <v>111.53999999999999</v>
      </c>
      <c r="I639" s="146"/>
      <c r="J639" s="103"/>
      <c r="K639" s="104" t="str">
        <f t="shared" si="40"/>
        <v/>
      </c>
      <c r="L639" s="139" t="str">
        <f t="shared" si="41"/>
        <v/>
      </c>
      <c r="M639" s="105" t="e">
        <f t="shared" si="42"/>
        <v>#VALUE!</v>
      </c>
      <c r="N639" s="184"/>
      <c r="O639" s="186"/>
    </row>
    <row r="640" spans="1:15" x14ac:dyDescent="0.25">
      <c r="A640" s="151"/>
      <c r="B640" s="154"/>
      <c r="C640" s="35">
        <v>636</v>
      </c>
      <c r="D640" s="8" t="s">
        <v>662</v>
      </c>
      <c r="E640" s="76" t="s">
        <v>681</v>
      </c>
      <c r="F640" s="82">
        <v>1</v>
      </c>
      <c r="G640" s="81">
        <v>59</v>
      </c>
      <c r="H640" s="64">
        <f t="shared" si="39"/>
        <v>59</v>
      </c>
      <c r="I640" s="146"/>
      <c r="J640" s="103"/>
      <c r="K640" s="104" t="str">
        <f t="shared" si="40"/>
        <v/>
      </c>
      <c r="L640" s="139" t="str">
        <f t="shared" si="41"/>
        <v/>
      </c>
      <c r="M640" s="105" t="e">
        <f t="shared" si="42"/>
        <v>#VALUE!</v>
      </c>
      <c r="N640" s="184"/>
      <c r="O640" s="186"/>
    </row>
    <row r="641" spans="1:15" x14ac:dyDescent="0.25">
      <c r="A641" s="151"/>
      <c r="B641" s="154"/>
      <c r="C641" s="35">
        <v>637</v>
      </c>
      <c r="D641" s="8" t="s">
        <v>663</v>
      </c>
      <c r="E641" s="76" t="s">
        <v>681</v>
      </c>
      <c r="F641" s="82">
        <v>2</v>
      </c>
      <c r="G641" s="81">
        <v>241.5</v>
      </c>
      <c r="H641" s="64">
        <f t="shared" si="39"/>
        <v>483</v>
      </c>
      <c r="I641" s="146"/>
      <c r="J641" s="103"/>
      <c r="K641" s="104" t="str">
        <f t="shared" si="40"/>
        <v/>
      </c>
      <c r="L641" s="139" t="str">
        <f t="shared" si="41"/>
        <v/>
      </c>
      <c r="M641" s="105" t="e">
        <f t="shared" si="42"/>
        <v>#VALUE!</v>
      </c>
      <c r="N641" s="184"/>
      <c r="O641" s="186"/>
    </row>
    <row r="642" spans="1:15" x14ac:dyDescent="0.25">
      <c r="A642" s="151"/>
      <c r="B642" s="154"/>
      <c r="C642" s="35">
        <v>638</v>
      </c>
      <c r="D642" s="10" t="s">
        <v>664</v>
      </c>
      <c r="E642" s="76" t="s">
        <v>681</v>
      </c>
      <c r="F642" s="82">
        <v>2</v>
      </c>
      <c r="G642" s="81">
        <v>110</v>
      </c>
      <c r="H642" s="64">
        <f t="shared" si="39"/>
        <v>220</v>
      </c>
      <c r="I642" s="146"/>
      <c r="J642" s="103"/>
      <c r="K642" s="104" t="str">
        <f t="shared" si="40"/>
        <v/>
      </c>
      <c r="L642" s="139" t="str">
        <f t="shared" si="41"/>
        <v/>
      </c>
      <c r="M642" s="105" t="e">
        <f t="shared" si="42"/>
        <v>#VALUE!</v>
      </c>
      <c r="N642" s="184"/>
      <c r="O642" s="186"/>
    </row>
    <row r="643" spans="1:15" x14ac:dyDescent="0.25">
      <c r="A643" s="151"/>
      <c r="B643" s="154"/>
      <c r="C643" s="35">
        <v>639</v>
      </c>
      <c r="D643" s="10" t="s">
        <v>665</v>
      </c>
      <c r="E643" s="76" t="s">
        <v>681</v>
      </c>
      <c r="F643" s="82">
        <v>1</v>
      </c>
      <c r="G643" s="81">
        <v>330</v>
      </c>
      <c r="H643" s="64">
        <f t="shared" si="39"/>
        <v>330</v>
      </c>
      <c r="I643" s="146"/>
      <c r="J643" s="103"/>
      <c r="K643" s="104" t="str">
        <f t="shared" si="40"/>
        <v/>
      </c>
      <c r="L643" s="139" t="str">
        <f t="shared" si="41"/>
        <v/>
      </c>
      <c r="M643" s="105" t="e">
        <f t="shared" si="42"/>
        <v>#VALUE!</v>
      </c>
      <c r="N643" s="184"/>
      <c r="O643" s="186"/>
    </row>
    <row r="644" spans="1:15" x14ac:dyDescent="0.25">
      <c r="A644" s="151"/>
      <c r="B644" s="154"/>
      <c r="C644" s="35">
        <v>640</v>
      </c>
      <c r="D644" s="8" t="s">
        <v>666</v>
      </c>
      <c r="E644" s="76" t="s">
        <v>681</v>
      </c>
      <c r="F644" s="82">
        <v>1</v>
      </c>
      <c r="G644" s="81">
        <v>130.5</v>
      </c>
      <c r="H644" s="64">
        <f t="shared" si="39"/>
        <v>130.5</v>
      </c>
      <c r="I644" s="146"/>
      <c r="J644" s="103"/>
      <c r="K644" s="104" t="str">
        <f t="shared" si="40"/>
        <v/>
      </c>
      <c r="L644" s="139" t="str">
        <f t="shared" si="41"/>
        <v/>
      </c>
      <c r="M644" s="105" t="e">
        <f t="shared" si="42"/>
        <v>#VALUE!</v>
      </c>
      <c r="N644" s="184"/>
      <c r="O644" s="186"/>
    </row>
    <row r="645" spans="1:15" x14ac:dyDescent="0.25">
      <c r="A645" s="151"/>
      <c r="B645" s="154"/>
      <c r="C645" s="35">
        <v>641</v>
      </c>
      <c r="D645" s="7" t="s">
        <v>732</v>
      </c>
      <c r="E645" s="76" t="s">
        <v>681</v>
      </c>
      <c r="F645" s="82">
        <v>1</v>
      </c>
      <c r="G645" s="81">
        <v>339.25</v>
      </c>
      <c r="H645" s="64">
        <f t="shared" si="39"/>
        <v>339.25</v>
      </c>
      <c r="I645" s="146"/>
      <c r="J645" s="103"/>
      <c r="K645" s="104" t="str">
        <f t="shared" si="40"/>
        <v/>
      </c>
      <c r="L645" s="139" t="str">
        <f t="shared" si="41"/>
        <v/>
      </c>
      <c r="M645" s="105" t="e">
        <f t="shared" si="42"/>
        <v>#VALUE!</v>
      </c>
      <c r="N645" s="184"/>
      <c r="O645" s="186"/>
    </row>
    <row r="646" spans="1:15" x14ac:dyDescent="0.25">
      <c r="A646" s="151"/>
      <c r="B646" s="154"/>
      <c r="C646" s="35">
        <v>642</v>
      </c>
      <c r="D646" s="7" t="s">
        <v>733</v>
      </c>
      <c r="E646" s="76" t="s">
        <v>681</v>
      </c>
      <c r="F646" s="82">
        <v>1</v>
      </c>
      <c r="G646" s="81">
        <v>336.88</v>
      </c>
      <c r="H646" s="64">
        <f t="shared" ref="H646:H659" si="43">F646*G646</f>
        <v>336.88</v>
      </c>
      <c r="I646" s="146"/>
      <c r="J646" s="103"/>
      <c r="K646" s="104" t="str">
        <f t="shared" si="40"/>
        <v/>
      </c>
      <c r="L646" s="139" t="str">
        <f t="shared" si="41"/>
        <v/>
      </c>
      <c r="M646" s="105" t="e">
        <f t="shared" si="42"/>
        <v>#VALUE!</v>
      </c>
      <c r="N646" s="184"/>
      <c r="O646" s="186"/>
    </row>
    <row r="647" spans="1:15" x14ac:dyDescent="0.25">
      <c r="A647" s="151"/>
      <c r="B647" s="154"/>
      <c r="C647" s="35">
        <v>643</v>
      </c>
      <c r="D647" s="8" t="s">
        <v>667</v>
      </c>
      <c r="E647" s="76" t="s">
        <v>681</v>
      </c>
      <c r="F647" s="82">
        <v>4</v>
      </c>
      <c r="G647" s="81">
        <v>32.5</v>
      </c>
      <c r="H647" s="64">
        <f t="shared" si="43"/>
        <v>130</v>
      </c>
      <c r="I647" s="146"/>
      <c r="J647" s="103"/>
      <c r="K647" s="104" t="str">
        <f t="shared" si="40"/>
        <v/>
      </c>
      <c r="L647" s="139" t="str">
        <f t="shared" si="41"/>
        <v/>
      </c>
      <c r="M647" s="105" t="e">
        <f t="shared" si="42"/>
        <v>#VALUE!</v>
      </c>
      <c r="N647" s="184"/>
      <c r="O647" s="186"/>
    </row>
    <row r="648" spans="1:15" x14ac:dyDescent="0.25">
      <c r="A648" s="151"/>
      <c r="B648" s="154"/>
      <c r="C648" s="35">
        <v>644</v>
      </c>
      <c r="D648" s="8" t="s">
        <v>668</v>
      </c>
      <c r="E648" s="76" t="s">
        <v>681</v>
      </c>
      <c r="F648" s="82">
        <v>1</v>
      </c>
      <c r="G648" s="81">
        <v>82.5</v>
      </c>
      <c r="H648" s="64">
        <f t="shared" si="43"/>
        <v>82.5</v>
      </c>
      <c r="I648" s="146"/>
      <c r="J648" s="103"/>
      <c r="K648" s="104" t="str">
        <f t="shared" si="40"/>
        <v/>
      </c>
      <c r="L648" s="139" t="str">
        <f t="shared" si="41"/>
        <v/>
      </c>
      <c r="M648" s="105" t="e">
        <f t="shared" si="42"/>
        <v>#VALUE!</v>
      </c>
      <c r="N648" s="184"/>
      <c r="O648" s="186"/>
    </row>
    <row r="649" spans="1:15" x14ac:dyDescent="0.25">
      <c r="A649" s="151"/>
      <c r="B649" s="154"/>
      <c r="C649" s="35">
        <v>645</v>
      </c>
      <c r="D649" s="8" t="s">
        <v>669</v>
      </c>
      <c r="E649" s="76" t="s">
        <v>681</v>
      </c>
      <c r="F649" s="82">
        <v>2</v>
      </c>
      <c r="G649" s="81">
        <v>60.6</v>
      </c>
      <c r="H649" s="64">
        <f t="shared" si="43"/>
        <v>121.2</v>
      </c>
      <c r="I649" s="146"/>
      <c r="J649" s="103"/>
      <c r="K649" s="104" t="str">
        <f t="shared" si="40"/>
        <v/>
      </c>
      <c r="L649" s="139" t="str">
        <f t="shared" si="41"/>
        <v/>
      </c>
      <c r="M649" s="105" t="e">
        <f t="shared" si="42"/>
        <v>#VALUE!</v>
      </c>
      <c r="N649" s="184"/>
      <c r="O649" s="186"/>
    </row>
    <row r="650" spans="1:15" x14ac:dyDescent="0.25">
      <c r="A650" s="151"/>
      <c r="B650" s="154"/>
      <c r="C650" s="35">
        <v>646</v>
      </c>
      <c r="D650" s="8" t="s">
        <v>670</v>
      </c>
      <c r="E650" s="76" t="s">
        <v>681</v>
      </c>
      <c r="F650" s="82">
        <v>1</v>
      </c>
      <c r="G650" s="81">
        <v>99</v>
      </c>
      <c r="H650" s="64">
        <f t="shared" si="43"/>
        <v>99</v>
      </c>
      <c r="I650" s="146"/>
      <c r="J650" s="103"/>
      <c r="K650" s="104" t="str">
        <f t="shared" si="40"/>
        <v/>
      </c>
      <c r="L650" s="139" t="str">
        <f t="shared" si="41"/>
        <v/>
      </c>
      <c r="M650" s="105" t="e">
        <f t="shared" si="42"/>
        <v>#VALUE!</v>
      </c>
      <c r="N650" s="184"/>
      <c r="O650" s="186"/>
    </row>
    <row r="651" spans="1:15" ht="15.75" thickBot="1" x14ac:dyDescent="0.3">
      <c r="A651" s="152"/>
      <c r="B651" s="155"/>
      <c r="C651" s="37">
        <v>647</v>
      </c>
      <c r="D651" s="39" t="s">
        <v>671</v>
      </c>
      <c r="E651" s="77" t="s">
        <v>681</v>
      </c>
      <c r="F651" s="83">
        <v>1</v>
      </c>
      <c r="G651" s="84">
        <v>50.7</v>
      </c>
      <c r="H651" s="72">
        <f t="shared" si="43"/>
        <v>50.7</v>
      </c>
      <c r="I651" s="147"/>
      <c r="J651" s="106"/>
      <c r="K651" s="107" t="str">
        <f t="shared" si="40"/>
        <v/>
      </c>
      <c r="L651" s="140" t="str">
        <f t="shared" si="41"/>
        <v/>
      </c>
      <c r="M651" s="108" t="e">
        <f t="shared" si="42"/>
        <v>#VALUE!</v>
      </c>
      <c r="N651" s="184"/>
      <c r="O651" s="186"/>
    </row>
    <row r="652" spans="1:15" x14ac:dyDescent="0.25">
      <c r="A652" s="150" t="s">
        <v>75</v>
      </c>
      <c r="B652" s="153">
        <v>74</v>
      </c>
      <c r="C652" s="36">
        <v>648</v>
      </c>
      <c r="D652" s="46" t="s">
        <v>672</v>
      </c>
      <c r="E652" s="75" t="s">
        <v>681</v>
      </c>
      <c r="F652" s="34">
        <v>2</v>
      </c>
      <c r="G652" s="73">
        <v>26</v>
      </c>
      <c r="H652" s="71">
        <f t="shared" si="43"/>
        <v>52</v>
      </c>
      <c r="I652" s="145">
        <f>SUM(H652:H653)</f>
        <v>122</v>
      </c>
      <c r="J652" s="100"/>
      <c r="K652" s="101" t="str">
        <f t="shared" si="40"/>
        <v/>
      </c>
      <c r="L652" s="138" t="str">
        <f t="shared" si="41"/>
        <v/>
      </c>
      <c r="M652" s="102" t="e">
        <f t="shared" si="42"/>
        <v>#VALUE!</v>
      </c>
      <c r="N652" s="184" t="e">
        <f>SUM(M652:M653)</f>
        <v>#VALUE!</v>
      </c>
      <c r="O652" s="186" t="e">
        <f>(I652-N652)/I652</f>
        <v>#VALUE!</v>
      </c>
    </row>
    <row r="653" spans="1:15" ht="15.75" thickBot="1" x14ac:dyDescent="0.3">
      <c r="A653" s="152"/>
      <c r="B653" s="155"/>
      <c r="C653" s="37">
        <v>649</v>
      </c>
      <c r="D653" s="47" t="s">
        <v>673</v>
      </c>
      <c r="E653" s="77" t="s">
        <v>681</v>
      </c>
      <c r="F653" s="83">
        <v>2</v>
      </c>
      <c r="G653" s="84">
        <v>35</v>
      </c>
      <c r="H653" s="72">
        <f t="shared" si="43"/>
        <v>70</v>
      </c>
      <c r="I653" s="147"/>
      <c r="J653" s="106"/>
      <c r="K653" s="107" t="str">
        <f t="shared" si="40"/>
        <v/>
      </c>
      <c r="L653" s="140" t="str">
        <f t="shared" si="41"/>
        <v/>
      </c>
      <c r="M653" s="108" t="e">
        <f t="shared" si="42"/>
        <v>#VALUE!</v>
      </c>
      <c r="N653" s="184"/>
      <c r="O653" s="186"/>
    </row>
    <row r="654" spans="1:15" x14ac:dyDescent="0.25">
      <c r="A654" s="150" t="s">
        <v>76</v>
      </c>
      <c r="B654" s="153">
        <v>75</v>
      </c>
      <c r="C654" s="36">
        <v>650</v>
      </c>
      <c r="D654" s="38" t="s">
        <v>674</v>
      </c>
      <c r="E654" s="75" t="s">
        <v>681</v>
      </c>
      <c r="F654" s="34">
        <v>1</v>
      </c>
      <c r="G654" s="73">
        <v>7.32</v>
      </c>
      <c r="H654" s="71">
        <f t="shared" si="43"/>
        <v>7.32</v>
      </c>
      <c r="I654" s="145">
        <f>SUM(H654:H656)</f>
        <v>16.09</v>
      </c>
      <c r="J654" s="100"/>
      <c r="K654" s="101" t="str">
        <f t="shared" si="40"/>
        <v/>
      </c>
      <c r="L654" s="138" t="str">
        <f t="shared" si="41"/>
        <v/>
      </c>
      <c r="M654" s="102" t="e">
        <f t="shared" si="42"/>
        <v>#VALUE!</v>
      </c>
      <c r="N654" s="184" t="e">
        <f>SUM(M654:M656)</f>
        <v>#VALUE!</v>
      </c>
      <c r="O654" s="186" t="e">
        <f>(I654-N654)/I654</f>
        <v>#VALUE!</v>
      </c>
    </row>
    <row r="655" spans="1:15" x14ac:dyDescent="0.25">
      <c r="A655" s="151"/>
      <c r="B655" s="154"/>
      <c r="C655" s="35">
        <v>651</v>
      </c>
      <c r="D655" s="8" t="s">
        <v>675</v>
      </c>
      <c r="E655" s="76" t="s">
        <v>681</v>
      </c>
      <c r="F655" s="82">
        <v>1</v>
      </c>
      <c r="G655" s="81">
        <v>2</v>
      </c>
      <c r="H655" s="64">
        <f t="shared" si="43"/>
        <v>2</v>
      </c>
      <c r="I655" s="146"/>
      <c r="J655" s="103"/>
      <c r="K655" s="104" t="str">
        <f t="shared" si="40"/>
        <v/>
      </c>
      <c r="L655" s="139" t="str">
        <f t="shared" si="41"/>
        <v/>
      </c>
      <c r="M655" s="105" t="e">
        <f t="shared" si="42"/>
        <v>#VALUE!</v>
      </c>
      <c r="N655" s="184"/>
      <c r="O655" s="186"/>
    </row>
    <row r="656" spans="1:15" ht="15.75" thickBot="1" x14ac:dyDescent="0.3">
      <c r="A656" s="152"/>
      <c r="B656" s="155"/>
      <c r="C656" s="37">
        <v>652</v>
      </c>
      <c r="D656" s="39" t="s">
        <v>676</v>
      </c>
      <c r="E656" s="77" t="s">
        <v>681</v>
      </c>
      <c r="F656" s="83">
        <v>1</v>
      </c>
      <c r="G656" s="84">
        <v>6.7700000000000005</v>
      </c>
      <c r="H656" s="72">
        <f t="shared" si="43"/>
        <v>6.7700000000000005</v>
      </c>
      <c r="I656" s="147"/>
      <c r="J656" s="106"/>
      <c r="K656" s="107" t="str">
        <f t="shared" si="40"/>
        <v/>
      </c>
      <c r="L656" s="140" t="str">
        <f t="shared" si="41"/>
        <v/>
      </c>
      <c r="M656" s="108" t="e">
        <f t="shared" si="42"/>
        <v>#VALUE!</v>
      </c>
      <c r="N656" s="184"/>
      <c r="O656" s="186"/>
    </row>
    <row r="657" spans="1:15" x14ac:dyDescent="0.25">
      <c r="A657" s="150" t="s">
        <v>77</v>
      </c>
      <c r="B657" s="153">
        <v>76</v>
      </c>
      <c r="C657" s="36">
        <v>653</v>
      </c>
      <c r="D657" s="38" t="s">
        <v>677</v>
      </c>
      <c r="E657" s="75" t="s">
        <v>681</v>
      </c>
      <c r="F657" s="34">
        <v>1</v>
      </c>
      <c r="G657" s="73">
        <v>0.95000000000000007</v>
      </c>
      <c r="H657" s="71">
        <f t="shared" si="43"/>
        <v>0.95000000000000007</v>
      </c>
      <c r="I657" s="145">
        <f>SUM(H657:H659)</f>
        <v>4.55</v>
      </c>
      <c r="J657" s="100"/>
      <c r="K657" s="101" t="str">
        <f t="shared" si="40"/>
        <v/>
      </c>
      <c r="L657" s="138" t="str">
        <f t="shared" si="41"/>
        <v/>
      </c>
      <c r="M657" s="102" t="e">
        <f t="shared" si="42"/>
        <v>#VALUE!</v>
      </c>
      <c r="N657" s="184" t="e">
        <f>SUM(M657:M659)</f>
        <v>#VALUE!</v>
      </c>
      <c r="O657" s="186" t="e">
        <f>(I657-N657)/I657</f>
        <v>#VALUE!</v>
      </c>
    </row>
    <row r="658" spans="1:15" x14ac:dyDescent="0.25">
      <c r="A658" s="151"/>
      <c r="B658" s="154"/>
      <c r="C658" s="35">
        <v>654</v>
      </c>
      <c r="D658" s="8" t="s">
        <v>678</v>
      </c>
      <c r="E658" s="76" t="s">
        <v>681</v>
      </c>
      <c r="F658" s="82">
        <v>1</v>
      </c>
      <c r="G658" s="81">
        <v>3</v>
      </c>
      <c r="H658" s="64">
        <f t="shared" si="43"/>
        <v>3</v>
      </c>
      <c r="I658" s="146"/>
      <c r="J658" s="103"/>
      <c r="K658" s="104" t="str">
        <f t="shared" si="40"/>
        <v/>
      </c>
      <c r="L658" s="139" t="str">
        <f t="shared" si="41"/>
        <v/>
      </c>
      <c r="M658" s="105" t="e">
        <f t="shared" si="42"/>
        <v>#VALUE!</v>
      </c>
      <c r="N658" s="184"/>
      <c r="O658" s="186"/>
    </row>
    <row r="659" spans="1:15" ht="15.75" thickBot="1" x14ac:dyDescent="0.3">
      <c r="A659" s="152"/>
      <c r="B659" s="155"/>
      <c r="C659" s="37">
        <v>655</v>
      </c>
      <c r="D659" s="39" t="s">
        <v>679</v>
      </c>
      <c r="E659" s="77" t="s">
        <v>681</v>
      </c>
      <c r="F659" s="83">
        <v>1</v>
      </c>
      <c r="G659" s="84">
        <v>0.6</v>
      </c>
      <c r="H659" s="72">
        <f t="shared" si="43"/>
        <v>0.6</v>
      </c>
      <c r="I659" s="147"/>
      <c r="J659" s="106"/>
      <c r="K659" s="107" t="str">
        <f t="shared" si="40"/>
        <v/>
      </c>
      <c r="L659" s="140" t="str">
        <f t="shared" si="41"/>
        <v/>
      </c>
      <c r="M659" s="108" t="e">
        <f t="shared" si="42"/>
        <v>#VALUE!</v>
      </c>
      <c r="N659" s="198"/>
      <c r="O659" s="199"/>
    </row>
    <row r="660" spans="1:15" ht="15.75" thickBot="1" x14ac:dyDescent="0.3">
      <c r="A660" s="4"/>
      <c r="B660" s="4"/>
      <c r="C660" s="20"/>
      <c r="D660" s="14"/>
      <c r="E660" s="4"/>
      <c r="F660" s="24"/>
      <c r="G660" s="25"/>
      <c r="H660" s="91"/>
      <c r="I660" s="74"/>
      <c r="J660" s="128"/>
      <c r="K660" s="129"/>
      <c r="L660" s="130"/>
      <c r="M660" s="130"/>
      <c r="N660" s="25"/>
      <c r="O660" s="131"/>
    </row>
    <row r="661" spans="1:15" ht="15.75" thickBot="1" x14ac:dyDescent="0.3">
      <c r="A661" s="5"/>
      <c r="B661" s="5"/>
      <c r="C661" s="21"/>
      <c r="D661" s="15"/>
      <c r="E661" s="56"/>
      <c r="F661" s="26"/>
      <c r="G661" s="65">
        <f>SUM(G6:G659)</f>
        <v>32738.511104173271</v>
      </c>
      <c r="H661" s="66">
        <f>SUM(H6:H659)</f>
        <v>75166.437470030127</v>
      </c>
      <c r="I661" s="74"/>
      <c r="J661" s="111"/>
      <c r="K661" s="111"/>
      <c r="L661" s="112">
        <f>SUM(L6:L659)</f>
        <v>0</v>
      </c>
      <c r="M661" s="112" t="e">
        <f>SUM(M6:M659)</f>
        <v>#VALUE!</v>
      </c>
      <c r="N661" s="113" t="e">
        <f>SUM(N6:N659)</f>
        <v>#VALUE!</v>
      </c>
      <c r="O661" s="131"/>
    </row>
    <row r="662" spans="1:15" x14ac:dyDescent="0.25">
      <c r="A662" s="1"/>
      <c r="B662" s="1"/>
      <c r="C662" s="57"/>
      <c r="D662" s="16"/>
      <c r="E662" s="4"/>
      <c r="G662" s="25"/>
      <c r="H662" s="63"/>
      <c r="I662" s="74"/>
      <c r="J662" s="115"/>
      <c r="K662" s="116"/>
      <c r="L662" s="117"/>
      <c r="M662" s="118"/>
      <c r="N662" s="119"/>
      <c r="O662" s="131"/>
    </row>
    <row r="663" spans="1:15" x14ac:dyDescent="0.25">
      <c r="A663" s="1"/>
      <c r="B663" s="1"/>
      <c r="C663" s="57"/>
      <c r="D663" s="17"/>
      <c r="E663" s="4"/>
      <c r="I663" s="74"/>
      <c r="J663" s="196">
        <v>16</v>
      </c>
      <c r="K663" s="194"/>
      <c r="L663" s="192"/>
      <c r="M663" s="118"/>
      <c r="N663" s="119"/>
      <c r="O663" s="131"/>
    </row>
    <row r="664" spans="1:15" x14ac:dyDescent="0.25">
      <c r="A664" s="22"/>
      <c r="B664" s="22"/>
      <c r="C664" s="23"/>
      <c r="D664" s="23"/>
      <c r="E664" s="24"/>
      <c r="F664" s="32" t="s">
        <v>745</v>
      </c>
      <c r="G664" s="70">
        <f>H661</f>
        <v>75166.437470030127</v>
      </c>
      <c r="I664" s="74"/>
      <c r="J664" s="197" t="s">
        <v>758</v>
      </c>
      <c r="K664" s="194"/>
      <c r="L664" s="192"/>
      <c r="M664" s="120"/>
      <c r="N664" s="121"/>
      <c r="O664" s="131"/>
    </row>
    <row r="665" spans="1:15" ht="15.75" thickBot="1" x14ac:dyDescent="0.3">
      <c r="A665" s="22"/>
      <c r="B665" s="22"/>
      <c r="C665" s="23"/>
      <c r="D665" s="23"/>
      <c r="E665" s="24"/>
      <c r="F665" s="21"/>
      <c r="G665" s="69"/>
      <c r="I665" s="74"/>
      <c r="J665" s="193"/>
      <c r="K665" s="194"/>
      <c r="L665" s="122"/>
      <c r="M665" s="25"/>
      <c r="N665" s="123"/>
      <c r="O665" s="131"/>
    </row>
    <row r="666" spans="1:15" ht="15.75" thickBot="1" x14ac:dyDescent="0.3">
      <c r="A666" s="1"/>
      <c r="B666" s="1"/>
      <c r="C666" s="57"/>
      <c r="D666" s="16"/>
      <c r="E666" s="4"/>
      <c r="F666" s="33" t="s">
        <v>747</v>
      </c>
      <c r="G666" s="70">
        <f>G664*24%</f>
        <v>18039.944992807228</v>
      </c>
      <c r="I666" s="74"/>
      <c r="J666" s="191" t="s">
        <v>745</v>
      </c>
      <c r="K666" s="192"/>
      <c r="L666" s="124" t="e">
        <f>SUM(M6:M659)</f>
        <v>#VALUE!</v>
      </c>
      <c r="M666" s="125"/>
      <c r="N666" s="119"/>
      <c r="O666" s="131"/>
    </row>
    <row r="667" spans="1:15" ht="15.75" thickBot="1" x14ac:dyDescent="0.3">
      <c r="A667" s="1"/>
      <c r="B667" s="1"/>
      <c r="C667" s="57"/>
      <c r="D667" s="16"/>
      <c r="E667" s="4"/>
      <c r="F667" s="25"/>
      <c r="G667" s="69"/>
      <c r="I667" s="74"/>
      <c r="J667" s="193"/>
      <c r="K667" s="194"/>
      <c r="L667" s="126"/>
      <c r="M667" s="125"/>
      <c r="N667" s="119"/>
      <c r="O667" s="131"/>
    </row>
    <row r="668" spans="1:15" ht="15.75" thickBot="1" x14ac:dyDescent="0.3">
      <c r="F668" s="32" t="s">
        <v>746</v>
      </c>
      <c r="G668" s="70">
        <f>G664+G666</f>
        <v>93206.382462837355</v>
      </c>
      <c r="J668" s="195" t="s">
        <v>747</v>
      </c>
      <c r="K668" s="192"/>
      <c r="L668" s="127" t="e">
        <f>L666*0.24</f>
        <v>#VALUE!</v>
      </c>
      <c r="M668" s="125"/>
      <c r="N668" s="119"/>
      <c r="O668" s="131"/>
    </row>
    <row r="669" spans="1:15" ht="15.75" thickBot="1" x14ac:dyDescent="0.3">
      <c r="J669" s="193"/>
      <c r="K669" s="194"/>
      <c r="L669" s="122"/>
      <c r="M669" s="25"/>
      <c r="N669" s="119"/>
      <c r="O669" s="131"/>
    </row>
    <row r="670" spans="1:15" ht="15.75" thickBot="1" x14ac:dyDescent="0.3">
      <c r="J670" s="191" t="s">
        <v>746</v>
      </c>
      <c r="K670" s="192"/>
      <c r="L670" s="124" t="e">
        <f>SUM(L666+L668)</f>
        <v>#VALUE!</v>
      </c>
      <c r="M670" s="125"/>
      <c r="N670" s="119"/>
      <c r="O670" s="131"/>
    </row>
    <row r="671" spans="1:15" x14ac:dyDescent="0.25">
      <c r="J671" s="115"/>
      <c r="K671" s="116"/>
      <c r="L671" s="117"/>
      <c r="M671" s="118"/>
      <c r="N671" s="119"/>
    </row>
    <row r="672" spans="1:15" x14ac:dyDescent="0.25">
      <c r="J672" s="115"/>
      <c r="K672" s="116"/>
      <c r="L672" s="117"/>
      <c r="M672" s="118"/>
      <c r="N672" s="119"/>
      <c r="O672" s="114"/>
    </row>
    <row r="673" spans="10:14" x14ac:dyDescent="0.25">
      <c r="J673"/>
      <c r="K673"/>
      <c r="L673"/>
      <c r="M673"/>
      <c r="N673"/>
    </row>
    <row r="674" spans="10:14" x14ac:dyDescent="0.25">
      <c r="J674"/>
      <c r="K674"/>
      <c r="L674"/>
      <c r="M674"/>
      <c r="N674"/>
    </row>
    <row r="675" spans="10:14" x14ac:dyDescent="0.25">
      <c r="J675"/>
      <c r="K675"/>
      <c r="L675"/>
      <c r="M675"/>
      <c r="N675"/>
    </row>
    <row r="676" spans="10:14" x14ac:dyDescent="0.25">
      <c r="J676"/>
      <c r="K676"/>
      <c r="L676"/>
      <c r="M676"/>
      <c r="N676"/>
    </row>
    <row r="677" spans="10:14" x14ac:dyDescent="0.25">
      <c r="J677"/>
      <c r="K677"/>
      <c r="L677"/>
      <c r="M677"/>
      <c r="N677"/>
    </row>
    <row r="678" spans="10:14" x14ac:dyDescent="0.25">
      <c r="J678"/>
      <c r="K678"/>
      <c r="L678"/>
      <c r="M678"/>
      <c r="N678"/>
    </row>
    <row r="679" spans="10:14" x14ac:dyDescent="0.25">
      <c r="J679"/>
      <c r="K679"/>
      <c r="L679"/>
      <c r="M679"/>
      <c r="N679"/>
    </row>
    <row r="680" spans="10:14" x14ac:dyDescent="0.25">
      <c r="J680"/>
      <c r="K680"/>
      <c r="L680"/>
      <c r="M680"/>
      <c r="N680"/>
    </row>
    <row r="681" spans="10:14" x14ac:dyDescent="0.25">
      <c r="J681"/>
      <c r="K681"/>
      <c r="L681"/>
      <c r="M681"/>
      <c r="N681"/>
    </row>
    <row r="682" spans="10:14" x14ac:dyDescent="0.25">
      <c r="J682"/>
      <c r="K682"/>
      <c r="L682"/>
      <c r="M682"/>
      <c r="N682"/>
    </row>
  </sheetData>
  <sheetProtection password="9D77" sheet="1" objects="1" scenarios="1"/>
  <mergeCells count="391">
    <mergeCell ref="N652:N653"/>
    <mergeCell ref="O652:O653"/>
    <mergeCell ref="N654:N656"/>
    <mergeCell ref="O654:O656"/>
    <mergeCell ref="N657:N659"/>
    <mergeCell ref="O657:O659"/>
    <mergeCell ref="N68:N78"/>
    <mergeCell ref="O68:O78"/>
    <mergeCell ref="N109:N110"/>
    <mergeCell ref="N111:N112"/>
    <mergeCell ref="O109:O110"/>
    <mergeCell ref="O111:O112"/>
    <mergeCell ref="N597:N606"/>
    <mergeCell ref="O597:O606"/>
    <mergeCell ref="N607:N610"/>
    <mergeCell ref="O607:O610"/>
    <mergeCell ref="N611:N626"/>
    <mergeCell ref="O611:O626"/>
    <mergeCell ref="N627:N637"/>
    <mergeCell ref="O627:O637"/>
    <mergeCell ref="N638:N651"/>
    <mergeCell ref="O638:O651"/>
    <mergeCell ref="N528:N530"/>
    <mergeCell ref="O528:O530"/>
    <mergeCell ref="N546:N572"/>
    <mergeCell ref="O546:O572"/>
    <mergeCell ref="N574:N585"/>
    <mergeCell ref="O574:O585"/>
    <mergeCell ref="N586:N596"/>
    <mergeCell ref="O586:O596"/>
    <mergeCell ref="N503:N506"/>
    <mergeCell ref="O503:O506"/>
    <mergeCell ref="N507:N512"/>
    <mergeCell ref="O507:O512"/>
    <mergeCell ref="N513:N518"/>
    <mergeCell ref="O513:O518"/>
    <mergeCell ref="N519:N525"/>
    <mergeCell ref="O519:O525"/>
    <mergeCell ref="N526:N527"/>
    <mergeCell ref="O526:O527"/>
    <mergeCell ref="N478:N485"/>
    <mergeCell ref="O478:O485"/>
    <mergeCell ref="N486:N489"/>
    <mergeCell ref="O486:O489"/>
    <mergeCell ref="N490:N499"/>
    <mergeCell ref="O490:O499"/>
    <mergeCell ref="N500:N502"/>
    <mergeCell ref="O500:O502"/>
    <mergeCell ref="N531:N545"/>
    <mergeCell ref="O531:O545"/>
    <mergeCell ref="N415:N437"/>
    <mergeCell ref="O415:O437"/>
    <mergeCell ref="N438:N440"/>
    <mergeCell ref="O438:O440"/>
    <mergeCell ref="N441:N459"/>
    <mergeCell ref="O441:O459"/>
    <mergeCell ref="N460:N471"/>
    <mergeCell ref="O460:O471"/>
    <mergeCell ref="N472:N477"/>
    <mergeCell ref="O472:O477"/>
    <mergeCell ref="N383:N384"/>
    <mergeCell ref="O383:O384"/>
    <mergeCell ref="N385:N390"/>
    <mergeCell ref="O385:O390"/>
    <mergeCell ref="N391:N395"/>
    <mergeCell ref="O391:O395"/>
    <mergeCell ref="N396:N400"/>
    <mergeCell ref="O396:O400"/>
    <mergeCell ref="N401:N414"/>
    <mergeCell ref="O401:O414"/>
    <mergeCell ref="N326:N331"/>
    <mergeCell ref="O326:O331"/>
    <mergeCell ref="N332:N351"/>
    <mergeCell ref="O332:O351"/>
    <mergeCell ref="N352:N370"/>
    <mergeCell ref="O352:O370"/>
    <mergeCell ref="N371:N375"/>
    <mergeCell ref="O371:O375"/>
    <mergeCell ref="N376:N382"/>
    <mergeCell ref="O376:O382"/>
    <mergeCell ref="O304:O309"/>
    <mergeCell ref="N310:N312"/>
    <mergeCell ref="O310:O312"/>
    <mergeCell ref="N313:N316"/>
    <mergeCell ref="O313:O316"/>
    <mergeCell ref="N317:N319"/>
    <mergeCell ref="O317:O319"/>
    <mergeCell ref="N320:N325"/>
    <mergeCell ref="O320:O325"/>
    <mergeCell ref="O274:O284"/>
    <mergeCell ref="N285:N291"/>
    <mergeCell ref="O285:O291"/>
    <mergeCell ref="N292:N294"/>
    <mergeCell ref="O292:O294"/>
    <mergeCell ref="N295:N296"/>
    <mergeCell ref="O295:O296"/>
    <mergeCell ref="N297:N303"/>
    <mergeCell ref="O297:O303"/>
    <mergeCell ref="O233:O234"/>
    <mergeCell ref="N236:N237"/>
    <mergeCell ref="O236:O237"/>
    <mergeCell ref="N238:N260"/>
    <mergeCell ref="O238:O260"/>
    <mergeCell ref="N261:N268"/>
    <mergeCell ref="O261:O268"/>
    <mergeCell ref="N269:N272"/>
    <mergeCell ref="O269:O272"/>
    <mergeCell ref="O29:O37"/>
    <mergeCell ref="N38:N50"/>
    <mergeCell ref="O38:O50"/>
    <mergeCell ref="N51:N57"/>
    <mergeCell ref="O51:O57"/>
    <mergeCell ref="N58:N65"/>
    <mergeCell ref="O58:O65"/>
    <mergeCell ref="J664:L664"/>
    <mergeCell ref="J665:K665"/>
    <mergeCell ref="O79:O94"/>
    <mergeCell ref="O95:O101"/>
    <mergeCell ref="O102:O108"/>
    <mergeCell ref="O113:O122"/>
    <mergeCell ref="O123:O126"/>
    <mergeCell ref="O127:O131"/>
    <mergeCell ref="O132:O138"/>
    <mergeCell ref="O139:O156"/>
    <mergeCell ref="O157:O167"/>
    <mergeCell ref="O168:O192"/>
    <mergeCell ref="O193:O203"/>
    <mergeCell ref="O204:O217"/>
    <mergeCell ref="N218:N232"/>
    <mergeCell ref="O218:O232"/>
    <mergeCell ref="N233:N234"/>
    <mergeCell ref="J666:K666"/>
    <mergeCell ref="J667:K667"/>
    <mergeCell ref="J668:K668"/>
    <mergeCell ref="J669:K669"/>
    <mergeCell ref="J670:K670"/>
    <mergeCell ref="N13:N16"/>
    <mergeCell ref="N17:N23"/>
    <mergeCell ref="N24:N28"/>
    <mergeCell ref="N29:N37"/>
    <mergeCell ref="N79:N94"/>
    <mergeCell ref="N95:N101"/>
    <mergeCell ref="N102:N108"/>
    <mergeCell ref="N113:N122"/>
    <mergeCell ref="N123:N126"/>
    <mergeCell ref="N127:N131"/>
    <mergeCell ref="N132:N138"/>
    <mergeCell ref="N139:N156"/>
    <mergeCell ref="N157:N167"/>
    <mergeCell ref="N168:N192"/>
    <mergeCell ref="J663:L663"/>
    <mergeCell ref="N193:N203"/>
    <mergeCell ref="N204:N217"/>
    <mergeCell ref="N274:N284"/>
    <mergeCell ref="N304:N309"/>
    <mergeCell ref="J3:O3"/>
    <mergeCell ref="N6:N12"/>
    <mergeCell ref="O6:O12"/>
    <mergeCell ref="O13:O16"/>
    <mergeCell ref="O17:O23"/>
    <mergeCell ref="O24:O28"/>
    <mergeCell ref="A657:A659"/>
    <mergeCell ref="B657:B659"/>
    <mergeCell ref="A3:F3"/>
    <mergeCell ref="A638:A651"/>
    <mergeCell ref="B638:B651"/>
    <mergeCell ref="A652:A653"/>
    <mergeCell ref="B652:B653"/>
    <mergeCell ref="A654:A656"/>
    <mergeCell ref="B654:B656"/>
    <mergeCell ref="A607:A610"/>
    <mergeCell ref="B607:B610"/>
    <mergeCell ref="A611:A626"/>
    <mergeCell ref="B611:B626"/>
    <mergeCell ref="A627:A637"/>
    <mergeCell ref="B627:B637"/>
    <mergeCell ref="A574:A585"/>
    <mergeCell ref="B574:B585"/>
    <mergeCell ref="A586:A596"/>
    <mergeCell ref="B586:B596"/>
    <mergeCell ref="A597:A606"/>
    <mergeCell ref="A526:A527"/>
    <mergeCell ref="B526:B527"/>
    <mergeCell ref="B597:B606"/>
    <mergeCell ref="A528:A530"/>
    <mergeCell ref="B528:B530"/>
    <mergeCell ref="A531:A545"/>
    <mergeCell ref="B531:B545"/>
    <mergeCell ref="A546:A572"/>
    <mergeCell ref="B546:B572"/>
    <mergeCell ref="A500:A502"/>
    <mergeCell ref="B500:B502"/>
    <mergeCell ref="A503:A506"/>
    <mergeCell ref="B503:B506"/>
    <mergeCell ref="A507:A512"/>
    <mergeCell ref="B507:B512"/>
    <mergeCell ref="A513:A518"/>
    <mergeCell ref="B513:B518"/>
    <mergeCell ref="A519:A525"/>
    <mergeCell ref="B519:B525"/>
    <mergeCell ref="A460:A471"/>
    <mergeCell ref="B460:B471"/>
    <mergeCell ref="A472:A477"/>
    <mergeCell ref="B472:B477"/>
    <mergeCell ref="A478:A485"/>
    <mergeCell ref="B478:B485"/>
    <mergeCell ref="A486:A489"/>
    <mergeCell ref="B486:B489"/>
    <mergeCell ref="A490:A499"/>
    <mergeCell ref="B490:B499"/>
    <mergeCell ref="A396:A400"/>
    <mergeCell ref="B396:B400"/>
    <mergeCell ref="A401:A414"/>
    <mergeCell ref="B401:B414"/>
    <mergeCell ref="A415:A437"/>
    <mergeCell ref="B415:B437"/>
    <mergeCell ref="A438:A440"/>
    <mergeCell ref="B438:B440"/>
    <mergeCell ref="A441:A459"/>
    <mergeCell ref="B441:B459"/>
    <mergeCell ref="A371:A375"/>
    <mergeCell ref="B371:B375"/>
    <mergeCell ref="A376:A382"/>
    <mergeCell ref="B376:B382"/>
    <mergeCell ref="A383:A384"/>
    <mergeCell ref="B383:B384"/>
    <mergeCell ref="A385:A390"/>
    <mergeCell ref="B385:B390"/>
    <mergeCell ref="A391:A395"/>
    <mergeCell ref="B391:B395"/>
    <mergeCell ref="A317:A319"/>
    <mergeCell ref="B317:B319"/>
    <mergeCell ref="A320:A325"/>
    <mergeCell ref="B320:B325"/>
    <mergeCell ref="A326:A331"/>
    <mergeCell ref="B326:B331"/>
    <mergeCell ref="A332:A351"/>
    <mergeCell ref="B332:B351"/>
    <mergeCell ref="A352:A370"/>
    <mergeCell ref="B352:B370"/>
    <mergeCell ref="A295:A296"/>
    <mergeCell ref="B295:B296"/>
    <mergeCell ref="A297:A303"/>
    <mergeCell ref="B297:B303"/>
    <mergeCell ref="A304:A309"/>
    <mergeCell ref="B304:B309"/>
    <mergeCell ref="A310:A312"/>
    <mergeCell ref="B310:B312"/>
    <mergeCell ref="A313:A316"/>
    <mergeCell ref="B313:B316"/>
    <mergeCell ref="A261:A268"/>
    <mergeCell ref="B261:B268"/>
    <mergeCell ref="A269:A272"/>
    <mergeCell ref="B269:B272"/>
    <mergeCell ref="A274:A284"/>
    <mergeCell ref="B274:B284"/>
    <mergeCell ref="A285:A291"/>
    <mergeCell ref="B285:B291"/>
    <mergeCell ref="A292:A294"/>
    <mergeCell ref="B292:B294"/>
    <mergeCell ref="A204:A217"/>
    <mergeCell ref="B204:B217"/>
    <mergeCell ref="A218:A232"/>
    <mergeCell ref="B218:B232"/>
    <mergeCell ref="A233:A234"/>
    <mergeCell ref="B233:B234"/>
    <mergeCell ref="A236:A237"/>
    <mergeCell ref="B236:B237"/>
    <mergeCell ref="A238:A260"/>
    <mergeCell ref="B238:B260"/>
    <mergeCell ref="A132:A138"/>
    <mergeCell ref="B132:B138"/>
    <mergeCell ref="A139:A156"/>
    <mergeCell ref="B139:B156"/>
    <mergeCell ref="A157:A167"/>
    <mergeCell ref="B157:B167"/>
    <mergeCell ref="A168:A192"/>
    <mergeCell ref="B168:B192"/>
    <mergeCell ref="A193:A203"/>
    <mergeCell ref="B193:B203"/>
    <mergeCell ref="A109:A110"/>
    <mergeCell ref="B109:B110"/>
    <mergeCell ref="A111:A112"/>
    <mergeCell ref="B111:B112"/>
    <mergeCell ref="A113:A122"/>
    <mergeCell ref="B113:B122"/>
    <mergeCell ref="A123:A126"/>
    <mergeCell ref="B123:B126"/>
    <mergeCell ref="A127:A131"/>
    <mergeCell ref="B127:B131"/>
    <mergeCell ref="A102:A108"/>
    <mergeCell ref="B102:B108"/>
    <mergeCell ref="A6:A12"/>
    <mergeCell ref="B6:B12"/>
    <mergeCell ref="A13:A16"/>
    <mergeCell ref="B13:B16"/>
    <mergeCell ref="A17:A23"/>
    <mergeCell ref="B17:B23"/>
    <mergeCell ref="A24:A28"/>
    <mergeCell ref="A95:A101"/>
    <mergeCell ref="A58:A65"/>
    <mergeCell ref="B58:B65"/>
    <mergeCell ref="A68:A78"/>
    <mergeCell ref="B68:B78"/>
    <mergeCell ref="A79:A94"/>
    <mergeCell ref="B79:B94"/>
    <mergeCell ref="B95:B101"/>
    <mergeCell ref="A38:A50"/>
    <mergeCell ref="B38:B50"/>
    <mergeCell ref="A51:A57"/>
    <mergeCell ref="B51:B57"/>
    <mergeCell ref="B24:B28"/>
    <mergeCell ref="A29:A37"/>
    <mergeCell ref="B29:B37"/>
    <mergeCell ref="I38:I50"/>
    <mergeCell ref="I51:I57"/>
    <mergeCell ref="I58:I65"/>
    <mergeCell ref="I68:I78"/>
    <mergeCell ref="I79:I94"/>
    <mergeCell ref="I6:I12"/>
    <mergeCell ref="I13:I16"/>
    <mergeCell ref="I17:I23"/>
    <mergeCell ref="I24:I28"/>
    <mergeCell ref="I29:I37"/>
    <mergeCell ref="I123:I126"/>
    <mergeCell ref="I127:I131"/>
    <mergeCell ref="I132:I138"/>
    <mergeCell ref="I139:I156"/>
    <mergeCell ref="I95:I101"/>
    <mergeCell ref="I157:I167"/>
    <mergeCell ref="I102:I108"/>
    <mergeCell ref="I109:I110"/>
    <mergeCell ref="I111:I112"/>
    <mergeCell ref="I113:I122"/>
    <mergeCell ref="I236:I237"/>
    <mergeCell ref="I238:I260"/>
    <mergeCell ref="I261:I268"/>
    <mergeCell ref="I269:I272"/>
    <mergeCell ref="I274:I284"/>
    <mergeCell ref="I168:I192"/>
    <mergeCell ref="I193:I203"/>
    <mergeCell ref="I204:I217"/>
    <mergeCell ref="I218:I232"/>
    <mergeCell ref="I233:I234"/>
    <mergeCell ref="I310:I312"/>
    <mergeCell ref="I313:I316"/>
    <mergeCell ref="I317:I319"/>
    <mergeCell ref="I320:I325"/>
    <mergeCell ref="I326:I331"/>
    <mergeCell ref="I285:I291"/>
    <mergeCell ref="I292:I294"/>
    <mergeCell ref="I295:I296"/>
    <mergeCell ref="I297:I303"/>
    <mergeCell ref="I304:I309"/>
    <mergeCell ref="I507:I512"/>
    <mergeCell ref="I513:I518"/>
    <mergeCell ref="I500:I502"/>
    <mergeCell ref="I503:I506"/>
    <mergeCell ref="I438:I440"/>
    <mergeCell ref="I441:I459"/>
    <mergeCell ref="I460:I471"/>
    <mergeCell ref="I472:I477"/>
    <mergeCell ref="I332:I351"/>
    <mergeCell ref="I352:I370"/>
    <mergeCell ref="I371:I375"/>
    <mergeCell ref="I376:I382"/>
    <mergeCell ref="I383:I384"/>
    <mergeCell ref="I519:I525"/>
    <mergeCell ref="I526:I527"/>
    <mergeCell ref="I528:I530"/>
    <mergeCell ref="I478:I485"/>
    <mergeCell ref="I486:I489"/>
    <mergeCell ref="I490:I499"/>
    <mergeCell ref="I657:I659"/>
    <mergeCell ref="G3:I3"/>
    <mergeCell ref="I607:I610"/>
    <mergeCell ref="I611:I626"/>
    <mergeCell ref="I627:I637"/>
    <mergeCell ref="I638:I651"/>
    <mergeCell ref="I652:I653"/>
    <mergeCell ref="I531:I545"/>
    <mergeCell ref="I546:I572"/>
    <mergeCell ref="I574:I585"/>
    <mergeCell ref="I385:I390"/>
    <mergeCell ref="I391:I395"/>
    <mergeCell ref="I396:I400"/>
    <mergeCell ref="I401:I414"/>
    <mergeCell ref="I415:I437"/>
    <mergeCell ref="I654:I656"/>
    <mergeCell ref="I586:I596"/>
    <mergeCell ref="I597:I606"/>
  </mergeCells>
  <conditionalFormatting sqref="K6:K15 K17:K660">
    <cfRule type="cellIs" dxfId="4" priority="6" operator="lessThan">
      <formula>0</formula>
    </cfRule>
    <cfRule type="cellIs" dxfId="3" priority="8" operator="greaterThan">
      <formula>0.701</formula>
    </cfRule>
  </conditionalFormatting>
  <conditionalFormatting sqref="K6:K659">
    <cfRule type="cellIs" dxfId="2" priority="7" operator="between">
      <formula>0</formula>
      <formula>0.7</formula>
    </cfRule>
  </conditionalFormatting>
  <conditionalFormatting sqref="K16">
    <cfRule type="cellIs" dxfId="1" priority="1" operator="lessThan">
      <formula>0</formula>
    </cfRule>
    <cfRule type="cellIs" dxfId="0" priority="2" operator="greaterThan">
      <formula>0.701</formula>
    </cfRule>
  </conditionalFormatting>
  <pageMargins left="0.31496062992125984" right="0.31496062992125984" top="0.55118110236220474" bottom="0.55118110236220474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ΤΜΗΜΑ 2 ΕΞΑΡΤΗΜΑΤΑ</vt:lpstr>
      <vt:lpstr>'ΤΜΗΜΑ 2 ΕΞΑΡΤΗΜΑΤΑ'!Print_Area</vt:lpstr>
      <vt:lpstr>'ΤΜΗΜΑ 2 ΕΞΑΡΤΗΜΑΤΑ'!Print_Titles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Chrisi</dc:creator>
  <cp:lastModifiedBy>Chrysoula</cp:lastModifiedBy>
  <cp:lastPrinted>2019-07-25T05:19:18Z</cp:lastPrinted>
  <dcterms:created xsi:type="dcterms:W3CDTF">2018-02-06T10:12:56Z</dcterms:created>
  <dcterms:modified xsi:type="dcterms:W3CDTF">2019-07-26T08:57:40Z</dcterms:modified>
</cp:coreProperties>
</file>