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240"/>
  </bookViews>
  <sheets>
    <sheet name="ΤΜΗΜΑ ΙΙ  ΟΙΚΟΝΟΜΙΚΗ ΠΡΟΣΦΟΡΑ" sheetId="7" r:id="rId1"/>
  </sheets>
  <calcPr calcId="145621"/>
</workbook>
</file>

<file path=xl/calcChain.xml><?xml version="1.0" encoding="utf-8"?>
<calcChain xmlns="http://schemas.openxmlformats.org/spreadsheetml/2006/main">
  <c r="V14" i="7" l="1"/>
  <c r="V7" i="7"/>
  <c r="V55" i="7"/>
  <c r="V49" i="7"/>
  <c r="V48" i="7"/>
  <c r="V47" i="7"/>
  <c r="V46" i="7"/>
  <c r="V45" i="7"/>
  <c r="V44" i="7"/>
  <c r="V43" i="7"/>
  <c r="V42" i="7"/>
  <c r="V41" i="7"/>
  <c r="V40" i="7"/>
  <c r="V24" i="7"/>
  <c r="V23" i="7"/>
  <c r="V22" i="7"/>
  <c r="V21" i="7"/>
  <c r="V19" i="7"/>
  <c r="V18" i="7"/>
  <c r="V17" i="7"/>
  <c r="V15" i="7"/>
  <c r="V13" i="7"/>
  <c r="V12" i="7"/>
  <c r="V11" i="7"/>
  <c r="V10" i="7"/>
  <c r="V9" i="7"/>
  <c r="V8" i="7"/>
  <c r="V61" i="7"/>
  <c r="V60" i="7"/>
  <c r="V59" i="7"/>
  <c r="V58" i="7"/>
  <c r="V57" i="7"/>
  <c r="V56" i="7"/>
  <c r="V54" i="7"/>
  <c r="V53" i="7"/>
  <c r="V52" i="7"/>
  <c r="V51" i="7"/>
  <c r="V5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0" i="7"/>
  <c r="V16" i="7"/>
  <c r="V6" i="7"/>
  <c r="V5" i="7"/>
  <c r="Q31" i="7" l="1"/>
  <c r="I44" i="7"/>
  <c r="K44" i="7" s="1"/>
  <c r="R44" i="7" s="1"/>
  <c r="I25" i="7"/>
  <c r="K25" i="7" s="1"/>
  <c r="R25" i="7" s="1"/>
  <c r="Q42" i="7"/>
  <c r="V4" i="7"/>
  <c r="Q62" i="7"/>
  <c r="Q61" i="7"/>
  <c r="P61" i="7"/>
  <c r="O61" i="7" s="1"/>
  <c r="N61" i="7"/>
  <c r="M61" i="7"/>
  <c r="I61" i="7"/>
  <c r="K61" i="7" s="1"/>
  <c r="R61" i="7" s="1"/>
  <c r="H61" i="7"/>
  <c r="Q60" i="7"/>
  <c r="P60" i="7"/>
  <c r="N60" i="7"/>
  <c r="M60" i="7"/>
  <c r="I60" i="7"/>
  <c r="K60" i="7" s="1"/>
  <c r="R60" i="7" s="1"/>
  <c r="H60" i="7"/>
  <c r="Q59" i="7"/>
  <c r="P59" i="7"/>
  <c r="N59" i="7"/>
  <c r="O59" i="7" s="1"/>
  <c r="M59" i="7"/>
  <c r="I59" i="7"/>
  <c r="K59" i="7" s="1"/>
  <c r="R59" i="7" s="1"/>
  <c r="H59" i="7"/>
  <c r="R58" i="7"/>
  <c r="S58" i="7" s="1"/>
  <c r="T58" i="7" s="1"/>
  <c r="Q58" i="7"/>
  <c r="P58" i="7"/>
  <c r="N58" i="7"/>
  <c r="M58" i="7"/>
  <c r="K58" i="7"/>
  <c r="I58" i="7"/>
  <c r="H58" i="7"/>
  <c r="Q57" i="7"/>
  <c r="P57" i="7"/>
  <c r="O57" i="7" s="1"/>
  <c r="N57" i="7"/>
  <c r="M57" i="7"/>
  <c r="I57" i="7"/>
  <c r="K57" i="7" s="1"/>
  <c r="R57" i="7" s="1"/>
  <c r="H57" i="7"/>
  <c r="Q56" i="7"/>
  <c r="P56" i="7"/>
  <c r="O56" i="7" s="1"/>
  <c r="N56" i="7"/>
  <c r="M56" i="7"/>
  <c r="I56" i="7"/>
  <c r="K56" i="7" s="1"/>
  <c r="R56" i="7" s="1"/>
  <c r="H56" i="7"/>
  <c r="Q55" i="7"/>
  <c r="P55" i="7"/>
  <c r="O55" i="7"/>
  <c r="N55" i="7"/>
  <c r="M55" i="7"/>
  <c r="I55" i="7"/>
  <c r="K55" i="7" s="1"/>
  <c r="R55" i="7" s="1"/>
  <c r="S55" i="7" s="1"/>
  <c r="T55" i="7" s="1"/>
  <c r="H55" i="7"/>
  <c r="Q54" i="7"/>
  <c r="P54" i="7"/>
  <c r="N54" i="7"/>
  <c r="M54" i="7"/>
  <c r="I54" i="7"/>
  <c r="K54" i="7" s="1"/>
  <c r="R54" i="7" s="1"/>
  <c r="H54" i="7"/>
  <c r="Q53" i="7"/>
  <c r="S53" i="7" s="1"/>
  <c r="T53" i="7" s="1"/>
  <c r="P53" i="7"/>
  <c r="N53" i="7"/>
  <c r="O53" i="7" s="1"/>
  <c r="M53" i="7"/>
  <c r="I53" i="7"/>
  <c r="K53" i="7" s="1"/>
  <c r="R53" i="7" s="1"/>
  <c r="H53" i="7"/>
  <c r="Q52" i="7"/>
  <c r="P52" i="7"/>
  <c r="O52" i="7" s="1"/>
  <c r="N52" i="7"/>
  <c r="M52" i="7"/>
  <c r="K52" i="7"/>
  <c r="R52" i="7" s="1"/>
  <c r="I52" i="7"/>
  <c r="H52" i="7"/>
  <c r="Q51" i="7"/>
  <c r="P51" i="7"/>
  <c r="O51" i="7" s="1"/>
  <c r="N51" i="7"/>
  <c r="M51" i="7"/>
  <c r="I51" i="7"/>
  <c r="K51" i="7" s="1"/>
  <c r="R51" i="7" s="1"/>
  <c r="S51" i="7" s="1"/>
  <c r="T51" i="7" s="1"/>
  <c r="H51" i="7"/>
  <c r="Q50" i="7"/>
  <c r="P50" i="7"/>
  <c r="O50" i="7" s="1"/>
  <c r="N50" i="7"/>
  <c r="M50" i="7"/>
  <c r="K50" i="7"/>
  <c r="R50" i="7" s="1"/>
  <c r="H50" i="7"/>
  <c r="Q49" i="7"/>
  <c r="P49" i="7"/>
  <c r="N49" i="7"/>
  <c r="M49" i="7"/>
  <c r="K49" i="7"/>
  <c r="R49" i="7" s="1"/>
  <c r="S49" i="7" s="1"/>
  <c r="T49" i="7" s="1"/>
  <c r="I49" i="7"/>
  <c r="H49" i="7"/>
  <c r="Q48" i="7"/>
  <c r="P48" i="7"/>
  <c r="O48" i="7" s="1"/>
  <c r="N48" i="7"/>
  <c r="M48" i="7"/>
  <c r="I48" i="7"/>
  <c r="K48" i="7" s="1"/>
  <c r="R48" i="7" s="1"/>
  <c r="H48" i="7"/>
  <c r="Q47" i="7"/>
  <c r="P47" i="7"/>
  <c r="O47" i="7" s="1"/>
  <c r="N47" i="7"/>
  <c r="M47" i="7"/>
  <c r="K47" i="7"/>
  <c r="R47" i="7" s="1"/>
  <c r="I47" i="7"/>
  <c r="H47" i="7"/>
  <c r="Q46" i="7"/>
  <c r="P46" i="7"/>
  <c r="O46" i="7" s="1"/>
  <c r="N46" i="7"/>
  <c r="M46" i="7"/>
  <c r="I46" i="7"/>
  <c r="K46" i="7" s="1"/>
  <c r="R46" i="7" s="1"/>
  <c r="H46" i="7"/>
  <c r="Q45" i="7"/>
  <c r="P45" i="7"/>
  <c r="N45" i="7"/>
  <c r="M45" i="7"/>
  <c r="I45" i="7"/>
  <c r="K45" i="7" s="1"/>
  <c r="R45" i="7" s="1"/>
  <c r="S45" i="7" s="1"/>
  <c r="T45" i="7" s="1"/>
  <c r="H45" i="7"/>
  <c r="Q44" i="7"/>
  <c r="P44" i="7"/>
  <c r="N44" i="7"/>
  <c r="O44" i="7" s="1"/>
  <c r="M44" i="7"/>
  <c r="H44" i="7"/>
  <c r="R43" i="7"/>
  <c r="Q43" i="7"/>
  <c r="P43" i="7"/>
  <c r="N43" i="7"/>
  <c r="M43" i="7"/>
  <c r="K43" i="7"/>
  <c r="H43" i="7"/>
  <c r="R42" i="7"/>
  <c r="S42" i="7" s="1"/>
  <c r="T42" i="7" s="1"/>
  <c r="P42" i="7"/>
  <c r="N42" i="7"/>
  <c r="M42" i="7"/>
  <c r="I42" i="7"/>
  <c r="H42" i="7"/>
  <c r="P41" i="7"/>
  <c r="N41" i="7"/>
  <c r="M41" i="7"/>
  <c r="J41" i="7"/>
  <c r="Q41" i="7" s="1"/>
  <c r="H41" i="7"/>
  <c r="Q40" i="7"/>
  <c r="P40" i="7"/>
  <c r="O40" i="7"/>
  <c r="N40" i="7"/>
  <c r="M40" i="7"/>
  <c r="I40" i="7"/>
  <c r="K40" i="7" s="1"/>
  <c r="R40" i="7" s="1"/>
  <c r="H40" i="7"/>
  <c r="Q39" i="7"/>
  <c r="P39" i="7"/>
  <c r="N39" i="7"/>
  <c r="M39" i="7"/>
  <c r="I39" i="7"/>
  <c r="K39" i="7" s="1"/>
  <c r="R39" i="7" s="1"/>
  <c r="H39" i="7"/>
  <c r="Q38" i="7"/>
  <c r="S38" i="7" s="1"/>
  <c r="T38" i="7" s="1"/>
  <c r="P38" i="7"/>
  <c r="N38" i="7"/>
  <c r="O38" i="7" s="1"/>
  <c r="M38" i="7"/>
  <c r="I38" i="7"/>
  <c r="K38" i="7" s="1"/>
  <c r="R38" i="7" s="1"/>
  <c r="H38" i="7"/>
  <c r="Q37" i="7"/>
  <c r="P37" i="7"/>
  <c r="N37" i="7"/>
  <c r="M37" i="7"/>
  <c r="I37" i="7"/>
  <c r="K37" i="7" s="1"/>
  <c r="R37" i="7" s="1"/>
  <c r="H37" i="7"/>
  <c r="Q36" i="7"/>
  <c r="P36" i="7"/>
  <c r="O36" i="7"/>
  <c r="N36" i="7"/>
  <c r="M36" i="7"/>
  <c r="I36" i="7"/>
  <c r="K36" i="7" s="1"/>
  <c r="R36" i="7" s="1"/>
  <c r="H36" i="7"/>
  <c r="Q35" i="7"/>
  <c r="P35" i="7"/>
  <c r="N35" i="7"/>
  <c r="M35" i="7"/>
  <c r="I35" i="7"/>
  <c r="K35" i="7" s="1"/>
  <c r="R35" i="7" s="1"/>
  <c r="H35" i="7"/>
  <c r="Q34" i="7"/>
  <c r="S34" i="7" s="1"/>
  <c r="T34" i="7" s="1"/>
  <c r="P34" i="7"/>
  <c r="O34" i="7"/>
  <c r="N34" i="7"/>
  <c r="M34" i="7"/>
  <c r="K34" i="7"/>
  <c r="R34" i="7" s="1"/>
  <c r="H34" i="7"/>
  <c r="Q33" i="7"/>
  <c r="S33" i="7" s="1"/>
  <c r="T33" i="7" s="1"/>
  <c r="P33" i="7"/>
  <c r="O33" i="7"/>
  <c r="N33" i="7"/>
  <c r="M33" i="7"/>
  <c r="I33" i="7"/>
  <c r="K33" i="7" s="1"/>
  <c r="R33" i="7" s="1"/>
  <c r="H33" i="7"/>
  <c r="Q32" i="7"/>
  <c r="P32" i="7"/>
  <c r="N32" i="7"/>
  <c r="M32" i="7"/>
  <c r="K32" i="7"/>
  <c r="R32" i="7" s="1"/>
  <c r="H32" i="7"/>
  <c r="P31" i="7"/>
  <c r="N31" i="7"/>
  <c r="M31" i="7"/>
  <c r="I31" i="7"/>
  <c r="K31" i="7" s="1"/>
  <c r="R31" i="7" s="1"/>
  <c r="S31" i="7" s="1"/>
  <c r="T31" i="7" s="1"/>
  <c r="H31" i="7"/>
  <c r="Q30" i="7"/>
  <c r="P30" i="7"/>
  <c r="O30" i="7"/>
  <c r="N30" i="7"/>
  <c r="M30" i="7"/>
  <c r="I30" i="7"/>
  <c r="K30" i="7" s="1"/>
  <c r="R30" i="7" s="1"/>
  <c r="H30" i="7"/>
  <c r="Q29" i="7"/>
  <c r="P29" i="7"/>
  <c r="N29" i="7"/>
  <c r="M29" i="7"/>
  <c r="K29" i="7"/>
  <c r="R29" i="7" s="1"/>
  <c r="H29" i="7"/>
  <c r="Q28" i="7"/>
  <c r="P28" i="7"/>
  <c r="O28" i="7" s="1"/>
  <c r="N28" i="7"/>
  <c r="M28" i="7"/>
  <c r="I28" i="7"/>
  <c r="K28" i="7" s="1"/>
  <c r="R28" i="7" s="1"/>
  <c r="S28" i="7" s="1"/>
  <c r="T28" i="7" s="1"/>
  <c r="H28" i="7"/>
  <c r="Q27" i="7"/>
  <c r="P27" i="7"/>
  <c r="O27" i="7"/>
  <c r="N27" i="7"/>
  <c r="M27" i="7"/>
  <c r="I27" i="7"/>
  <c r="K27" i="7" s="1"/>
  <c r="R27" i="7" s="1"/>
  <c r="H27" i="7"/>
  <c r="Q26" i="7"/>
  <c r="P26" i="7"/>
  <c r="N26" i="7"/>
  <c r="M26" i="7"/>
  <c r="I26" i="7"/>
  <c r="K26" i="7" s="1"/>
  <c r="R26" i="7" s="1"/>
  <c r="H26" i="7"/>
  <c r="Q25" i="7"/>
  <c r="P25" i="7"/>
  <c r="N25" i="7"/>
  <c r="O25" i="7" s="1"/>
  <c r="M25" i="7"/>
  <c r="H25" i="7"/>
  <c r="Q24" i="7"/>
  <c r="P24" i="7"/>
  <c r="N24" i="7"/>
  <c r="M24" i="7"/>
  <c r="K24" i="7"/>
  <c r="R24" i="7" s="1"/>
  <c r="S24" i="7" s="1"/>
  <c r="T24" i="7" s="1"/>
  <c r="I24" i="7"/>
  <c r="H24" i="7"/>
  <c r="Q23" i="7"/>
  <c r="S23" i="7" s="1"/>
  <c r="T23" i="7" s="1"/>
  <c r="P23" i="7"/>
  <c r="N23" i="7"/>
  <c r="O23" i="7" s="1"/>
  <c r="M23" i="7"/>
  <c r="I23" i="7"/>
  <c r="K23" i="7" s="1"/>
  <c r="R23" i="7" s="1"/>
  <c r="H23" i="7"/>
  <c r="Q22" i="7"/>
  <c r="P22" i="7"/>
  <c r="N22" i="7"/>
  <c r="M22" i="7"/>
  <c r="I22" i="7"/>
  <c r="K22" i="7" s="1"/>
  <c r="R22" i="7" s="1"/>
  <c r="H22" i="7"/>
  <c r="Q21" i="7"/>
  <c r="P21" i="7"/>
  <c r="O21" i="7"/>
  <c r="N21" i="7"/>
  <c r="M21" i="7"/>
  <c r="I21" i="7"/>
  <c r="K21" i="7" s="1"/>
  <c r="R21" i="7" s="1"/>
  <c r="H21" i="7"/>
  <c r="Q20" i="7"/>
  <c r="P20" i="7"/>
  <c r="N20" i="7"/>
  <c r="M20" i="7"/>
  <c r="I20" i="7"/>
  <c r="K20" i="7" s="1"/>
  <c r="R20" i="7" s="1"/>
  <c r="H20" i="7"/>
  <c r="Q19" i="7"/>
  <c r="P19" i="7"/>
  <c r="N19" i="7"/>
  <c r="M19" i="7"/>
  <c r="K19" i="7"/>
  <c r="R19" i="7" s="1"/>
  <c r="I19" i="7"/>
  <c r="H19" i="7"/>
  <c r="Q18" i="7"/>
  <c r="P18" i="7"/>
  <c r="O18" i="7" s="1"/>
  <c r="N18" i="7"/>
  <c r="M18" i="7"/>
  <c r="I18" i="7"/>
  <c r="K18" i="7" s="1"/>
  <c r="R18" i="7" s="1"/>
  <c r="S18" i="7" s="1"/>
  <c r="T18" i="7" s="1"/>
  <c r="H18" i="7"/>
  <c r="Q17" i="7"/>
  <c r="P17" i="7"/>
  <c r="N17" i="7"/>
  <c r="O17" i="7" s="1"/>
  <c r="M17" i="7"/>
  <c r="I17" i="7"/>
  <c r="K17" i="7" s="1"/>
  <c r="R17" i="7" s="1"/>
  <c r="S17" i="7" s="1"/>
  <c r="H17" i="7"/>
  <c r="Q16" i="7"/>
  <c r="P16" i="7"/>
  <c r="N16" i="7"/>
  <c r="O16" i="7" s="1"/>
  <c r="M16" i="7"/>
  <c r="I16" i="7"/>
  <c r="K16" i="7" s="1"/>
  <c r="R16" i="7" s="1"/>
  <c r="H16" i="7"/>
  <c r="Q15" i="7"/>
  <c r="P15" i="7"/>
  <c r="N15" i="7"/>
  <c r="M15" i="7"/>
  <c r="I15" i="7"/>
  <c r="K15" i="7" s="1"/>
  <c r="R15" i="7" s="1"/>
  <c r="H15" i="7"/>
  <c r="Q14" i="7"/>
  <c r="P14" i="7"/>
  <c r="N14" i="7"/>
  <c r="O14" i="7" s="1"/>
  <c r="M14" i="7"/>
  <c r="I14" i="7"/>
  <c r="K14" i="7" s="1"/>
  <c r="R14" i="7" s="1"/>
  <c r="S14" i="7" s="1"/>
  <c r="T14" i="7" s="1"/>
  <c r="H14" i="7"/>
  <c r="Q13" i="7"/>
  <c r="P13" i="7"/>
  <c r="N13" i="7"/>
  <c r="O13" i="7" s="1"/>
  <c r="M13" i="7"/>
  <c r="I13" i="7"/>
  <c r="K13" i="7" s="1"/>
  <c r="R13" i="7" s="1"/>
  <c r="S13" i="7" s="1"/>
  <c r="T13" i="7" s="1"/>
  <c r="H13" i="7"/>
  <c r="Q12" i="7"/>
  <c r="P12" i="7"/>
  <c r="N12" i="7"/>
  <c r="O12" i="7" s="1"/>
  <c r="M12" i="7"/>
  <c r="I12" i="7"/>
  <c r="K12" i="7" s="1"/>
  <c r="R12" i="7" s="1"/>
  <c r="H12" i="7"/>
  <c r="Q11" i="7"/>
  <c r="P11" i="7"/>
  <c r="N11" i="7"/>
  <c r="M11" i="7"/>
  <c r="K11" i="7"/>
  <c r="R11" i="7" s="1"/>
  <c r="I11" i="7"/>
  <c r="H11" i="7"/>
  <c r="Q10" i="7"/>
  <c r="P10" i="7"/>
  <c r="O10" i="7" s="1"/>
  <c r="N10" i="7"/>
  <c r="M10" i="7"/>
  <c r="I10" i="7"/>
  <c r="K10" i="7" s="1"/>
  <c r="R10" i="7" s="1"/>
  <c r="S10" i="7" s="1"/>
  <c r="T10" i="7" s="1"/>
  <c r="H10" i="7"/>
  <c r="Q9" i="7"/>
  <c r="P9" i="7"/>
  <c r="N9" i="7"/>
  <c r="O9" i="7" s="1"/>
  <c r="M9" i="7"/>
  <c r="I9" i="7"/>
  <c r="K9" i="7" s="1"/>
  <c r="R9" i="7" s="1"/>
  <c r="S9" i="7" s="1"/>
  <c r="H9" i="7"/>
  <c r="Q8" i="7"/>
  <c r="P8" i="7"/>
  <c r="N8" i="7"/>
  <c r="O8" i="7" s="1"/>
  <c r="M8" i="7"/>
  <c r="I8" i="7"/>
  <c r="K8" i="7" s="1"/>
  <c r="R8" i="7" s="1"/>
  <c r="H8" i="7"/>
  <c r="Q7" i="7"/>
  <c r="P7" i="7"/>
  <c r="N7" i="7"/>
  <c r="M7" i="7"/>
  <c r="I7" i="7"/>
  <c r="K7" i="7" s="1"/>
  <c r="R7" i="7" s="1"/>
  <c r="H7" i="7"/>
  <c r="P6" i="7"/>
  <c r="N6" i="7"/>
  <c r="O6" i="7" s="1"/>
  <c r="M6" i="7"/>
  <c r="I6" i="7"/>
  <c r="J6" i="7" s="1"/>
  <c r="K6" i="7" s="1"/>
  <c r="R6" i="7" s="1"/>
  <c r="H6" i="7"/>
  <c r="P5" i="7"/>
  <c r="O5" i="7" s="1"/>
  <c r="N5" i="7"/>
  <c r="M5" i="7"/>
  <c r="J5" i="7"/>
  <c r="K5" i="7" s="1"/>
  <c r="R5" i="7" s="1"/>
  <c r="I5" i="7"/>
  <c r="H5" i="7"/>
  <c r="P4" i="7"/>
  <c r="O4" i="7"/>
  <c r="N4" i="7"/>
  <c r="M4" i="7"/>
  <c r="I4" i="7"/>
  <c r="J4" i="7" s="1"/>
  <c r="K4" i="7" s="1"/>
  <c r="R4" i="7" s="1"/>
  <c r="H4" i="7"/>
  <c r="R62" i="7" l="1"/>
  <c r="R63" i="7" s="1"/>
  <c r="R64" i="7" s="1"/>
  <c r="S25" i="7"/>
  <c r="Q63" i="7"/>
  <c r="Q64" i="7" s="1"/>
  <c r="S19" i="7"/>
  <c r="T19" i="7" s="1"/>
  <c r="O7" i="7"/>
  <c r="K41" i="7"/>
  <c r="R41" i="7" s="1"/>
  <c r="S41" i="7" s="1"/>
  <c r="T41" i="7" s="1"/>
  <c r="O45" i="7"/>
  <c r="S50" i="7"/>
  <c r="T50" i="7" s="1"/>
  <c r="O54" i="7"/>
  <c r="O60" i="7"/>
  <c r="T17" i="7"/>
  <c r="S21" i="7"/>
  <c r="T21" i="7" s="1"/>
  <c r="S27" i="7"/>
  <c r="T27" i="7" s="1"/>
  <c r="O29" i="7"/>
  <c r="S30" i="7"/>
  <c r="T30" i="7" s="1"/>
  <c r="S36" i="7"/>
  <c r="T36" i="7" s="1"/>
  <c r="O39" i="7"/>
  <c r="O42" i="7"/>
  <c r="S44" i="7"/>
  <c r="O49" i="7"/>
  <c r="S54" i="7"/>
  <c r="T54" i="7" s="1"/>
  <c r="O58" i="7"/>
  <c r="S59" i="7"/>
  <c r="T59" i="7" s="1"/>
  <c r="S47" i="7"/>
  <c r="T47" i="7" s="1"/>
  <c r="O15" i="7"/>
  <c r="T9" i="7"/>
  <c r="O20" i="7"/>
  <c r="O11" i="7"/>
  <c r="O19" i="7"/>
  <c r="S43" i="7"/>
  <c r="T43" i="7" s="1"/>
  <c r="S48" i="7"/>
  <c r="T48" i="7" s="1"/>
  <c r="S11" i="7"/>
  <c r="T11" i="7" s="1"/>
  <c r="S7" i="7"/>
  <c r="T7" i="7" s="1"/>
  <c r="S12" i="7"/>
  <c r="T12" i="7" s="1"/>
  <c r="S15" i="7"/>
  <c r="T15" i="7" s="1"/>
  <c r="S8" i="7"/>
  <c r="T8" i="7" s="1"/>
  <c r="S16" i="7"/>
  <c r="T16" i="7" s="1"/>
  <c r="P62" i="7"/>
  <c r="O31" i="7"/>
  <c r="Q4" i="7"/>
  <c r="S4" i="7" s="1"/>
  <c r="Q5" i="7"/>
  <c r="S5" i="7" s="1"/>
  <c r="T5" i="7" s="1"/>
  <c r="Q6" i="7"/>
  <c r="S6" i="7" s="1"/>
  <c r="T6" i="7" s="1"/>
  <c r="S22" i="7"/>
  <c r="T22" i="7" s="1"/>
  <c r="O24" i="7"/>
  <c r="S32" i="7"/>
  <c r="T32" i="7" s="1"/>
  <c r="O35" i="7"/>
  <c r="S46" i="7"/>
  <c r="T46" i="7" s="1"/>
  <c r="S56" i="7"/>
  <c r="T56" i="7" s="1"/>
  <c r="S61" i="7"/>
  <c r="T61" i="7" s="1"/>
  <c r="O26" i="7"/>
  <c r="S35" i="7"/>
  <c r="T35" i="7" s="1"/>
  <c r="O37" i="7"/>
  <c r="O41" i="7"/>
  <c r="S60" i="7"/>
  <c r="T60" i="7" s="1"/>
  <c r="S37" i="7"/>
  <c r="T37" i="7" s="1"/>
  <c r="S20" i="7"/>
  <c r="T20" i="7" s="1"/>
  <c r="S39" i="7"/>
  <c r="T39" i="7" s="1"/>
  <c r="S40" i="7"/>
  <c r="T40" i="7" s="1"/>
  <c r="O43" i="7"/>
  <c r="S52" i="7"/>
  <c r="T52" i="7" s="1"/>
  <c r="S57" i="7"/>
  <c r="T57" i="7" s="1"/>
  <c r="S26" i="7"/>
  <c r="T26" i="7" s="1"/>
  <c r="O22" i="7"/>
  <c r="S29" i="7"/>
  <c r="T29" i="7" s="1"/>
  <c r="O32" i="7"/>
  <c r="T44" i="7" l="1"/>
  <c r="T25" i="7"/>
  <c r="S62" i="7"/>
  <c r="T4" i="7"/>
  <c r="V62" i="7" l="1"/>
  <c r="V63" i="7" s="1"/>
  <c r="V64" i="7" s="1"/>
  <c r="T62" i="7"/>
  <c r="T63" i="7" s="1"/>
  <c r="T64" i="7" s="1"/>
  <c r="S63" i="7"/>
  <c r="S64" i="7" s="1"/>
</calcChain>
</file>

<file path=xl/sharedStrings.xml><?xml version="1.0" encoding="utf-8"?>
<sst xmlns="http://schemas.openxmlformats.org/spreadsheetml/2006/main" count="142" uniqueCount="92">
  <si>
    <t>Μ.Μ.</t>
  </si>
  <si>
    <t>Α/Α</t>
  </si>
  <si>
    <t>ΤΕΜ</t>
  </si>
  <si>
    <t>ΨΥΓΕΙΟ ΝΕΡΟΥ</t>
  </si>
  <si>
    <t>ΚΡΕΜΑΓΙΕΡΑ</t>
  </si>
  <si>
    <t>ΓΟΜΦΟΣ</t>
  </si>
  <si>
    <t>ΗΜΙΜΠΑΡΟ</t>
  </si>
  <si>
    <t>ΑΚΡΟΜΠΑΡΟ</t>
  </si>
  <si>
    <t>ΑΝΤΛΙΑ ΝΕΡΟΥ</t>
  </si>
  <si>
    <t>ΡΟΥΛΕΜΑΝ ΤΡΟΧΟΥ</t>
  </si>
  <si>
    <t>ΚΑΔΕΝΑ ΧΡΟΝΙΣΜΟΥ</t>
  </si>
  <si>
    <t>ΣΥΣΚ.</t>
  </si>
  <si>
    <t>ΥΓΡΑ ΦΡΕΝΩΝ</t>
  </si>
  <si>
    <t>ΒΑΛΒΟΛΙΝΕΣ</t>
  </si>
  <si>
    <t>ΥΓΡΟ ΨΥΓΕΙΟΥ</t>
  </si>
  <si>
    <t>ΕΛΑΣΤΙΚΕΣ ΣΩΛΗΝΕΣ ΦΡΕΝΩΝ</t>
  </si>
  <si>
    <t>ΠΛΑΤΙΝΕΣ</t>
  </si>
  <si>
    <t>ΤΣΙΜΟΥΧΑ ΔΙΑΦΟΡΙΚΟΥ</t>
  </si>
  <si>
    <t>ΦΙΛΤΡΟ ΑΕΡΑ</t>
  </si>
  <si>
    <t>ΦΙΛΤΡΟ ΠΕΤΡΕΛΑΙΟΥ</t>
  </si>
  <si>
    <t>ΦΙΛΤΡΟ ΒΕΝΖΙΝΗΣ</t>
  </si>
  <si>
    <t>ΦΙΛΤΡΟ ΚΑΜΠΙΝΑΣ</t>
  </si>
  <si>
    <t>ΦΙΛΤΡΟ ΛΑΔΙΟΥ</t>
  </si>
  <si>
    <t>ΛΑΜΠΑ</t>
  </si>
  <si>
    <t>ΙΜΑΝΤΑΣ ΧΡΟΝΙΣΜΟΥ</t>
  </si>
  <si>
    <t>ΓΡΥΛΛΟΣ ΠΑΡΑΘΥΡΟΥ</t>
  </si>
  <si>
    <t>ΑΙΣΘΗΤΗΡΑΣ ΟΞΥΓΟΝΟΥ</t>
  </si>
  <si>
    <t>ΨΑΛΙΔΙ ΤΡΟΧΟΥ/τεμ.</t>
  </si>
  <si>
    <t>ΑΙΣΘΗΤΗΡΑΣ ΣΤΡΟΦΑΛΟΥ</t>
  </si>
  <si>
    <t>ΔΟΧΕΙΟ ΔΙΑΣΤΟΛΗΣ</t>
  </si>
  <si>
    <t>4lt ΛΑΔΙ 5-30</t>
  </si>
  <si>
    <t>4lt ΛΑΔΙ 10-40</t>
  </si>
  <si>
    <t>ΠΟΛΛΑΠΛΑΣΙΑΣΤΗΣ</t>
  </si>
  <si>
    <t>ΔΥΝΑΜΟ</t>
  </si>
  <si>
    <t>ΜΙΖΑ</t>
  </si>
  <si>
    <t>ΑΙΣΘΗΤΗΡΑΣ ΛΑΔΙΟΥ</t>
  </si>
  <si>
    <t>ΜΠΑΤΑΡΙΑ 60Amp.</t>
  </si>
  <si>
    <t>ΜΠΑΤΑΡΙΑ 45Amp.</t>
  </si>
  <si>
    <t>ΣΕΤ</t>
  </si>
  <si>
    <t>ΣΕΤ ΑΜΟΡΤΙΣΕΡ</t>
  </si>
  <si>
    <t>ΒΟΛΑΝ (ΣΦΟΝΔΥΛΟΣ)</t>
  </si>
  <si>
    <t>ΣΕΤ ΣΥΜΠΛΕΚΤΗ</t>
  </si>
  <si>
    <t>ΣΙΑΓΟΝΕΣ</t>
  </si>
  <si>
    <t>ΤΑΚΑΚΙΑ</t>
  </si>
  <si>
    <t>ΑΝΤΑΛΛΑΚΤΙΚΑ/EΡΓΑΣΙΑ</t>
  </si>
  <si>
    <t>ΥΑΛΟΚΑΘΑΡΙΣΤΗΡΕΣ</t>
  </si>
  <si>
    <t>ΥΑΛΟΚΑΘΑΡΙΣΤΗΡΕΣ ΠΙΣΩ</t>
  </si>
  <si>
    <t>ΜΠΟΥΖΙ /4τεμ.</t>
  </si>
  <si>
    <t>ΜΠΑΤΑΡΙΑ 70Amp.</t>
  </si>
  <si>
    <t>ΜΠΑΤΑΡΙΑ 100Amp.</t>
  </si>
  <si>
    <t>ΣΥΣΚ. 4lt</t>
  </si>
  <si>
    <t>ΣΥΣΚ.4lt</t>
  </si>
  <si>
    <t>ΑΝΤΛΙΑ ΒΕΝΖΙΝΗΣ ΗΛΕΚΤΡΙΚΗ</t>
  </si>
  <si>
    <t>ΑΝΤΛΙΑ ΒΕΝΖΙΝΗΣ ΜΗΧΑΝΙΚΗ</t>
  </si>
  <si>
    <t xml:space="preserve">ADBLUE </t>
  </si>
  <si>
    <t>ΣΥΣΚ.10lt</t>
  </si>
  <si>
    <t>/λιτρο</t>
  </si>
  <si>
    <t xml:space="preserve">ΠΙΛΙΟΦΟΡΟΣ </t>
  </si>
  <si>
    <t xml:space="preserve">ΝΤΙΖΑ ΧΕΙΡΟΦΡΕΝΟΥ </t>
  </si>
  <si>
    <t xml:space="preserve">ΝΤΙΖΑ ΑΠΟΜΟΝΩΣΗΣ </t>
  </si>
  <si>
    <t>ΔΙΣΚΟΠΛΑΚΕΣ</t>
  </si>
  <si>
    <t xml:space="preserve">ΑΝΤΛΙΑ ΦΡΕΝΟΥ </t>
  </si>
  <si>
    <t xml:space="preserve">ΕΞΩΤΕΡΙΚΟΙ ΙΜΑΝΤΕΣ </t>
  </si>
  <si>
    <t xml:space="preserve">ΣΤΑΥΡΟΣ ΑΞΟΝΑ </t>
  </si>
  <si>
    <t>ΚΥΛΙΝΔΡΑΚΙΑ ΦΡΕΝΩΝ</t>
  </si>
  <si>
    <t>ΑΝΤΛΙΑ ΑΠΟΜΟΝΩΣΗΣ ΕΠΑΝΩ</t>
  </si>
  <si>
    <t>ΑΝΤΛΙΑ ΑΠΟΜΟΝΩΣΗΣ ΚΑΤΩ</t>
  </si>
  <si>
    <t>ΣΥΝΟΛΟ</t>
  </si>
  <si>
    <t>ΩΡΑ</t>
  </si>
  <si>
    <t>ΧΑΝΙΑ</t>
  </si>
  <si>
    <t>ΗΡΑΚΛΕΙΟ</t>
  </si>
  <si>
    <t xml:space="preserve"> Ποσότητα Α+Β</t>
  </si>
  <si>
    <t>ΧΑΝΙΑ 2020</t>
  </si>
  <si>
    <t>ΧΑΝΙΑ 2021</t>
  </si>
  <si>
    <t>ΣΥΝΟΛΟ ΧΑΝΙΑ</t>
  </si>
  <si>
    <t>ΗΡΑΚΛΕΙΟ 2020</t>
  </si>
  <si>
    <t>ΗΡΑΚΛΕΙΟ 2021</t>
  </si>
  <si>
    <t>ΣΥΝΟΛΟ ΗΡΑΚΛΕΙΟ</t>
  </si>
  <si>
    <t>ΣΥΝΟΛΟ Α+Β</t>
  </si>
  <si>
    <t xml:space="preserve">ΧΑΝΙΑ </t>
  </si>
  <si>
    <t>ΑΥΤΟΚΙΝΗΤΑ</t>
  </si>
  <si>
    <t>ΧΑΝΙΑ  Α</t>
  </si>
  <si>
    <t>ΚΟΣΤΟΣ ΕΡΓΑΤΟΩΡΑΣ ΑΥΤΟΚΙΝΗΤΑ</t>
  </si>
  <si>
    <t>ΠΟΣΟΤΗΤΕΣ</t>
  </si>
  <si>
    <t>Προυπολογισμός ευρώ προ ΦΠΑ</t>
  </si>
  <si>
    <t>ΣΥΝΟΛΙΚΟ ΚΟΣΤΟΣ ΜΕΤΑ ΤΗΝ ΕΚΠΤΩΣΗ</t>
  </si>
  <si>
    <t>ΦΠΑ 24%</t>
  </si>
  <si>
    <t>ΣΥΝΟΛΟ ΜΕ ΦΠΑ</t>
  </si>
  <si>
    <t>ΟΙΚΟΝΟΜΙΚΗ ΠΡΟΣΦΟΡΑ ΠΟΣΟΣΤΟ ΕΚΠΤΩΣΗΣ %</t>
  </si>
  <si>
    <t>ΚΟΣΤΟΣ ΤΕΜΑΧΙΟ/ΣΕΤ</t>
  </si>
  <si>
    <t>ΣΥΝΟΛΟ ΠΡΟ ΦΠΑ</t>
  </si>
  <si>
    <t>ΤΜΗΜΑ ΙΙ ΗΡΑΚΛΕΙΟ (ΑΥΤΟΚΙΝΗΤΑ)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</si>
</sst>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10.5"/>
      <color theme="1"/>
      <name val="Calibri"/>
      <family val="2"/>
      <charset val="161"/>
      <scheme val="minor"/>
    </font>
    <font>
      <b/>
      <sz val="10.5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4" fontId="2" fillId="0" borderId="1" xfId="1" applyNumberFormat="1" applyFont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Border="1"/>
    <xf numFmtId="4" fontId="2" fillId="0" borderId="1" xfId="1" applyNumberFormat="1" applyFont="1" applyFill="1" applyBorder="1"/>
    <xf numFmtId="4" fontId="0" fillId="0" borderId="1" xfId="0" applyNumberFormat="1" applyBorder="1" applyAlignment="1">
      <alignment horizont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/>
    </xf>
    <xf numFmtId="4" fontId="3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0" fontId="0" fillId="2" borderId="0" xfId="0" applyFill="1"/>
    <xf numFmtId="4" fontId="3" fillId="2" borderId="5" xfId="1" applyNumberFormat="1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4" fontId="3" fillId="3" borderId="2" xfId="1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10" fontId="0" fillId="0" borderId="6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zoomScale="85" zoomScaleNormal="85" workbookViewId="0">
      <pane ySplit="3" topLeftCell="A43" activePane="bottomLeft" state="frozen"/>
      <selection activeCell="E16" sqref="E16"/>
      <selection pane="bottomLeft" activeCell="AB68" sqref="AB68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29.42578125" customWidth="1"/>
    <col min="4" max="4" width="8.42578125" bestFit="1" customWidth="1"/>
    <col min="5" max="5" width="15" customWidth="1"/>
    <col min="6" max="6" width="10.42578125" hidden="1" customWidth="1"/>
    <col min="7" max="7" width="6.85546875" style="5" hidden="1" customWidth="1"/>
    <col min="8" max="8" width="6.5703125" style="5" hidden="1" customWidth="1"/>
    <col min="9" max="9" width="11.28515625" bestFit="1" customWidth="1"/>
    <col min="10" max="11" width="5.85546875" bestFit="1" customWidth="1"/>
    <col min="12" max="13" width="14" hidden="1" customWidth="1"/>
    <col min="14" max="14" width="9.85546875" hidden="1" customWidth="1"/>
    <col min="15" max="15" width="10" style="5" hidden="1" customWidth="1"/>
    <col min="16" max="16" width="9.7109375" hidden="1" customWidth="1"/>
    <col min="17" max="19" width="11.28515625" bestFit="1" customWidth="1"/>
    <col min="20" max="20" width="14" hidden="1" customWidth="1"/>
    <col min="21" max="21" width="20.85546875" customWidth="1"/>
    <col min="22" max="22" width="20.7109375" customWidth="1"/>
  </cols>
  <sheetData>
    <row r="1" spans="1:22" ht="24" customHeight="1" x14ac:dyDescent="0.25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6.25" customHeight="1" x14ac:dyDescent="0.25">
      <c r="A2" s="28"/>
      <c r="B2" s="41" t="s">
        <v>1</v>
      </c>
      <c r="C2" s="41" t="s">
        <v>44</v>
      </c>
      <c r="D2" s="41" t="s">
        <v>0</v>
      </c>
      <c r="E2" s="39" t="s">
        <v>89</v>
      </c>
      <c r="F2" s="40" t="s">
        <v>69</v>
      </c>
      <c r="G2" s="40"/>
      <c r="H2" s="40"/>
      <c r="I2" s="40" t="s">
        <v>83</v>
      </c>
      <c r="J2" s="40"/>
      <c r="K2" s="40"/>
      <c r="L2" s="15"/>
      <c r="M2" s="15"/>
      <c r="N2" s="40" t="s">
        <v>79</v>
      </c>
      <c r="O2" s="40"/>
      <c r="P2" s="40"/>
      <c r="Q2" s="40" t="s">
        <v>84</v>
      </c>
      <c r="R2" s="40"/>
      <c r="S2" s="40"/>
      <c r="T2" s="15"/>
      <c r="U2" s="43" t="s">
        <v>88</v>
      </c>
      <c r="V2" s="43" t="s">
        <v>85</v>
      </c>
    </row>
    <row r="3" spans="1:22" ht="42.75" customHeight="1" x14ac:dyDescent="0.25">
      <c r="A3" s="29"/>
      <c r="B3" s="40"/>
      <c r="C3" s="40"/>
      <c r="D3" s="40"/>
      <c r="E3" s="40"/>
      <c r="F3" s="16" t="s">
        <v>81</v>
      </c>
      <c r="G3" s="17">
        <v>2020</v>
      </c>
      <c r="H3" s="17">
        <v>2021</v>
      </c>
      <c r="I3" s="16" t="s">
        <v>70</v>
      </c>
      <c r="J3" s="16">
        <v>2020</v>
      </c>
      <c r="K3" s="16">
        <v>2021</v>
      </c>
      <c r="L3" s="16" t="s">
        <v>71</v>
      </c>
      <c r="M3" s="16" t="s">
        <v>78</v>
      </c>
      <c r="N3" s="16" t="s">
        <v>72</v>
      </c>
      <c r="O3" s="17" t="s">
        <v>73</v>
      </c>
      <c r="P3" s="16" t="s">
        <v>74</v>
      </c>
      <c r="Q3" s="16" t="s">
        <v>75</v>
      </c>
      <c r="R3" s="16" t="s">
        <v>76</v>
      </c>
      <c r="S3" s="16" t="s">
        <v>77</v>
      </c>
      <c r="T3" s="16" t="s">
        <v>67</v>
      </c>
      <c r="U3" s="43"/>
      <c r="V3" s="43"/>
    </row>
    <row r="4" spans="1:22" x14ac:dyDescent="0.25">
      <c r="A4" s="42" t="s">
        <v>80</v>
      </c>
      <c r="B4" s="11">
        <v>1</v>
      </c>
      <c r="C4" s="6" t="s">
        <v>45</v>
      </c>
      <c r="D4" s="1" t="s">
        <v>38</v>
      </c>
      <c r="E4" s="1">
        <v>14</v>
      </c>
      <c r="F4" s="1">
        <v>26</v>
      </c>
      <c r="G4" s="1">
        <v>18</v>
      </c>
      <c r="H4" s="1">
        <f t="shared" ref="H4:H61" si="0">F4-G4</f>
        <v>8</v>
      </c>
      <c r="I4" s="11">
        <f t="shared" ref="I4:I28" si="1">L4-F4</f>
        <v>10</v>
      </c>
      <c r="J4" s="11">
        <f>0.7*I4</f>
        <v>7</v>
      </c>
      <c r="K4" s="11">
        <f>I4-J4</f>
        <v>3</v>
      </c>
      <c r="L4" s="1">
        <v>36</v>
      </c>
      <c r="M4" s="1">
        <f>L4*E4</f>
        <v>504</v>
      </c>
      <c r="N4" s="1">
        <f>G4*E4</f>
        <v>252</v>
      </c>
      <c r="O4" s="1">
        <f>P4-N4</f>
        <v>112</v>
      </c>
      <c r="P4" s="1">
        <f>E4*F4</f>
        <v>364</v>
      </c>
      <c r="Q4" s="1">
        <f>J4*E4</f>
        <v>98</v>
      </c>
      <c r="R4" s="1">
        <f>K4*E4</f>
        <v>42</v>
      </c>
      <c r="S4" s="1">
        <f>Q4+R4</f>
        <v>140</v>
      </c>
      <c r="T4" s="1">
        <f>S4+P4</f>
        <v>504</v>
      </c>
      <c r="U4" s="36">
        <v>0.05</v>
      </c>
      <c r="V4" s="10">
        <f>(1-U4)*S4</f>
        <v>133</v>
      </c>
    </row>
    <row r="5" spans="1:22" ht="15" customHeight="1" x14ac:dyDescent="0.25">
      <c r="A5" s="42"/>
      <c r="B5" s="11">
        <v>2</v>
      </c>
      <c r="C5" s="6" t="s">
        <v>46</v>
      </c>
      <c r="D5" s="1" t="s">
        <v>38</v>
      </c>
      <c r="E5" s="1">
        <v>7</v>
      </c>
      <c r="F5" s="1">
        <v>26</v>
      </c>
      <c r="G5" s="1">
        <v>18</v>
      </c>
      <c r="H5" s="1">
        <f t="shared" si="0"/>
        <v>8</v>
      </c>
      <c r="I5" s="11">
        <f t="shared" si="1"/>
        <v>10</v>
      </c>
      <c r="J5" s="11">
        <f t="shared" ref="J5:J41" si="2">0.7*I5</f>
        <v>7</v>
      </c>
      <c r="K5" s="11">
        <f t="shared" ref="K5:K61" si="3">I5-J5</f>
        <v>3</v>
      </c>
      <c r="L5" s="1">
        <v>36</v>
      </c>
      <c r="M5" s="1">
        <f t="shared" ref="M5:M61" si="4">L5*E5</f>
        <v>252</v>
      </c>
      <c r="N5" s="1">
        <f t="shared" ref="N5:N61" si="5">G5*E5</f>
        <v>126</v>
      </c>
      <c r="O5" s="1">
        <f t="shared" ref="O5:O61" si="6">P5-N5</f>
        <v>56</v>
      </c>
      <c r="P5" s="1">
        <f t="shared" ref="P5:P61" si="7">E5*F5</f>
        <v>182</v>
      </c>
      <c r="Q5" s="1">
        <f t="shared" ref="Q5:Q61" si="8">J5*E5</f>
        <v>49</v>
      </c>
      <c r="R5" s="1">
        <f t="shared" ref="R5:R61" si="9">K5*E5</f>
        <v>21</v>
      </c>
      <c r="S5" s="1">
        <f t="shared" ref="S5:S61" si="10">Q5+R5</f>
        <v>70</v>
      </c>
      <c r="T5" s="1">
        <f t="shared" ref="T5:T61" si="11">S5+P5</f>
        <v>252</v>
      </c>
      <c r="U5" s="37"/>
      <c r="V5" s="10">
        <f>(1-U4)*S5</f>
        <v>66.5</v>
      </c>
    </row>
    <row r="6" spans="1:22" x14ac:dyDescent="0.25">
      <c r="A6" s="42"/>
      <c r="B6" s="11">
        <v>3</v>
      </c>
      <c r="C6" s="6" t="s">
        <v>43</v>
      </c>
      <c r="D6" s="4" t="s">
        <v>38</v>
      </c>
      <c r="E6" s="1">
        <v>31</v>
      </c>
      <c r="F6" s="4">
        <v>26</v>
      </c>
      <c r="G6" s="1">
        <v>18</v>
      </c>
      <c r="H6" s="1">
        <f t="shared" si="0"/>
        <v>8</v>
      </c>
      <c r="I6" s="11">
        <f t="shared" si="1"/>
        <v>10</v>
      </c>
      <c r="J6" s="11">
        <f t="shared" si="2"/>
        <v>7</v>
      </c>
      <c r="K6" s="11">
        <f t="shared" si="3"/>
        <v>3</v>
      </c>
      <c r="L6" s="4">
        <v>36</v>
      </c>
      <c r="M6" s="1">
        <f t="shared" si="4"/>
        <v>1116</v>
      </c>
      <c r="N6" s="1">
        <f t="shared" si="5"/>
        <v>558</v>
      </c>
      <c r="O6" s="1">
        <f t="shared" si="6"/>
        <v>248</v>
      </c>
      <c r="P6" s="1">
        <f t="shared" si="7"/>
        <v>806</v>
      </c>
      <c r="Q6" s="1">
        <f t="shared" si="8"/>
        <v>217</v>
      </c>
      <c r="R6" s="1">
        <f t="shared" si="9"/>
        <v>93</v>
      </c>
      <c r="S6" s="1">
        <f t="shared" si="10"/>
        <v>310</v>
      </c>
      <c r="T6" s="1">
        <f t="shared" si="11"/>
        <v>1116</v>
      </c>
      <c r="U6" s="37"/>
      <c r="V6" s="10">
        <f>(1-U4)*S6</f>
        <v>294.5</v>
      </c>
    </row>
    <row r="7" spans="1:22" x14ac:dyDescent="0.25">
      <c r="A7" s="42"/>
      <c r="B7" s="11">
        <v>4</v>
      </c>
      <c r="C7" s="6" t="s">
        <v>42</v>
      </c>
      <c r="D7" s="4" t="s">
        <v>38</v>
      </c>
      <c r="E7" s="1">
        <v>56</v>
      </c>
      <c r="F7" s="4">
        <v>14</v>
      </c>
      <c r="G7" s="1">
        <v>10</v>
      </c>
      <c r="H7" s="1">
        <f t="shared" si="0"/>
        <v>4</v>
      </c>
      <c r="I7" s="11">
        <f t="shared" si="1"/>
        <v>4</v>
      </c>
      <c r="J7" s="11">
        <v>3</v>
      </c>
      <c r="K7" s="11">
        <f t="shared" si="3"/>
        <v>1</v>
      </c>
      <c r="L7" s="4">
        <v>18</v>
      </c>
      <c r="M7" s="1">
        <f t="shared" si="4"/>
        <v>1008</v>
      </c>
      <c r="N7" s="1">
        <f t="shared" si="5"/>
        <v>560</v>
      </c>
      <c r="O7" s="1">
        <f t="shared" si="6"/>
        <v>224</v>
      </c>
      <c r="P7" s="1">
        <f t="shared" si="7"/>
        <v>784</v>
      </c>
      <c r="Q7" s="1">
        <f t="shared" si="8"/>
        <v>168</v>
      </c>
      <c r="R7" s="1">
        <f t="shared" si="9"/>
        <v>56</v>
      </c>
      <c r="S7" s="1">
        <f t="shared" si="10"/>
        <v>224</v>
      </c>
      <c r="T7" s="1">
        <f t="shared" si="11"/>
        <v>1008</v>
      </c>
      <c r="U7" s="37"/>
      <c r="V7" s="10">
        <f>(1-U4)*S7</f>
        <v>212.79999999999998</v>
      </c>
    </row>
    <row r="8" spans="1:22" ht="15" customHeight="1" x14ac:dyDescent="0.25">
      <c r="A8" s="42"/>
      <c r="B8" s="11">
        <v>5</v>
      </c>
      <c r="C8" s="6" t="s">
        <v>41</v>
      </c>
      <c r="D8" s="1" t="s">
        <v>38</v>
      </c>
      <c r="E8" s="1">
        <v>160</v>
      </c>
      <c r="F8" s="1">
        <v>8</v>
      </c>
      <c r="G8" s="1">
        <v>6</v>
      </c>
      <c r="H8" s="1">
        <f t="shared" si="0"/>
        <v>2</v>
      </c>
      <c r="I8" s="11">
        <f t="shared" si="1"/>
        <v>2</v>
      </c>
      <c r="J8" s="11">
        <v>1</v>
      </c>
      <c r="K8" s="11">
        <f t="shared" si="3"/>
        <v>1</v>
      </c>
      <c r="L8" s="1">
        <v>10</v>
      </c>
      <c r="M8" s="1">
        <f t="shared" si="4"/>
        <v>1600</v>
      </c>
      <c r="N8" s="1">
        <f t="shared" si="5"/>
        <v>960</v>
      </c>
      <c r="O8" s="1">
        <f t="shared" si="6"/>
        <v>320</v>
      </c>
      <c r="P8" s="1">
        <f t="shared" si="7"/>
        <v>1280</v>
      </c>
      <c r="Q8" s="1">
        <f t="shared" si="8"/>
        <v>160</v>
      </c>
      <c r="R8" s="1">
        <f t="shared" si="9"/>
        <v>160</v>
      </c>
      <c r="S8" s="1">
        <f t="shared" si="10"/>
        <v>320</v>
      </c>
      <c r="T8" s="1">
        <f t="shared" si="11"/>
        <v>1600</v>
      </c>
      <c r="U8" s="37"/>
      <c r="V8" s="10">
        <f>(1-U4)*S8</f>
        <v>304</v>
      </c>
    </row>
    <row r="9" spans="1:22" x14ac:dyDescent="0.25">
      <c r="A9" s="42"/>
      <c r="B9" s="11">
        <v>6</v>
      </c>
      <c r="C9" s="6" t="s">
        <v>40</v>
      </c>
      <c r="D9" s="1" t="s">
        <v>2</v>
      </c>
      <c r="E9" s="1">
        <v>340</v>
      </c>
      <c r="F9" s="1">
        <v>4</v>
      </c>
      <c r="G9" s="1">
        <v>3</v>
      </c>
      <c r="H9" s="1">
        <f t="shared" si="0"/>
        <v>1</v>
      </c>
      <c r="I9" s="11">
        <f t="shared" si="1"/>
        <v>1</v>
      </c>
      <c r="J9" s="11">
        <v>1</v>
      </c>
      <c r="K9" s="11">
        <f t="shared" si="3"/>
        <v>0</v>
      </c>
      <c r="L9" s="1">
        <v>5</v>
      </c>
      <c r="M9" s="1">
        <f t="shared" si="4"/>
        <v>1700</v>
      </c>
      <c r="N9" s="1">
        <f t="shared" si="5"/>
        <v>1020</v>
      </c>
      <c r="O9" s="1">
        <f t="shared" si="6"/>
        <v>340</v>
      </c>
      <c r="P9" s="1">
        <f t="shared" si="7"/>
        <v>1360</v>
      </c>
      <c r="Q9" s="1">
        <f t="shared" si="8"/>
        <v>340</v>
      </c>
      <c r="R9" s="1">
        <f t="shared" si="9"/>
        <v>0</v>
      </c>
      <c r="S9" s="1">
        <f t="shared" si="10"/>
        <v>340</v>
      </c>
      <c r="T9" s="1">
        <f t="shared" si="11"/>
        <v>1700</v>
      </c>
      <c r="U9" s="37"/>
      <c r="V9" s="10">
        <f>(1-U4)*S9</f>
        <v>323</v>
      </c>
    </row>
    <row r="10" spans="1:22" x14ac:dyDescent="0.25">
      <c r="A10" s="42"/>
      <c r="B10" s="11">
        <v>7</v>
      </c>
      <c r="C10" s="6" t="s">
        <v>39</v>
      </c>
      <c r="D10" s="1" t="s">
        <v>38</v>
      </c>
      <c r="E10" s="1">
        <v>205</v>
      </c>
      <c r="F10" s="1">
        <v>8</v>
      </c>
      <c r="G10" s="1">
        <v>6</v>
      </c>
      <c r="H10" s="1">
        <f t="shared" si="0"/>
        <v>2</v>
      </c>
      <c r="I10" s="11">
        <f t="shared" si="1"/>
        <v>2</v>
      </c>
      <c r="J10" s="11">
        <v>1</v>
      </c>
      <c r="K10" s="11">
        <f t="shared" si="3"/>
        <v>1</v>
      </c>
      <c r="L10" s="1">
        <v>10</v>
      </c>
      <c r="M10" s="1">
        <f t="shared" si="4"/>
        <v>2050</v>
      </c>
      <c r="N10" s="1">
        <f t="shared" si="5"/>
        <v>1230</v>
      </c>
      <c r="O10" s="1">
        <f t="shared" si="6"/>
        <v>410</v>
      </c>
      <c r="P10" s="1">
        <f t="shared" si="7"/>
        <v>1640</v>
      </c>
      <c r="Q10" s="1">
        <f t="shared" si="8"/>
        <v>205</v>
      </c>
      <c r="R10" s="1">
        <f t="shared" si="9"/>
        <v>205</v>
      </c>
      <c r="S10" s="1">
        <f t="shared" si="10"/>
        <v>410</v>
      </c>
      <c r="T10" s="1">
        <f t="shared" si="11"/>
        <v>2050</v>
      </c>
      <c r="U10" s="37"/>
      <c r="V10" s="10">
        <f>(1-U4)*S10</f>
        <v>389.5</v>
      </c>
    </row>
    <row r="11" spans="1:22" ht="15" customHeight="1" x14ac:dyDescent="0.25">
      <c r="A11" s="42"/>
      <c r="B11" s="11">
        <v>8</v>
      </c>
      <c r="C11" s="7" t="s">
        <v>47</v>
      </c>
      <c r="D11" s="4" t="s">
        <v>38</v>
      </c>
      <c r="E11" s="4">
        <v>18</v>
      </c>
      <c r="F11" s="4">
        <v>12</v>
      </c>
      <c r="G11" s="1">
        <v>8</v>
      </c>
      <c r="H11" s="1">
        <f t="shared" si="0"/>
        <v>4</v>
      </c>
      <c r="I11" s="12">
        <f t="shared" si="1"/>
        <v>3</v>
      </c>
      <c r="J11" s="11">
        <v>2</v>
      </c>
      <c r="K11" s="11">
        <f t="shared" si="3"/>
        <v>1</v>
      </c>
      <c r="L11" s="4">
        <v>15</v>
      </c>
      <c r="M11" s="1">
        <f t="shared" si="4"/>
        <v>270</v>
      </c>
      <c r="N11" s="1">
        <f t="shared" si="5"/>
        <v>144</v>
      </c>
      <c r="O11" s="1">
        <f t="shared" si="6"/>
        <v>72</v>
      </c>
      <c r="P11" s="1">
        <f t="shared" si="7"/>
        <v>216</v>
      </c>
      <c r="Q11" s="1">
        <f t="shared" si="8"/>
        <v>36</v>
      </c>
      <c r="R11" s="1">
        <f t="shared" si="9"/>
        <v>18</v>
      </c>
      <c r="S11" s="1">
        <f t="shared" si="10"/>
        <v>54</v>
      </c>
      <c r="T11" s="1">
        <f t="shared" si="11"/>
        <v>270</v>
      </c>
      <c r="U11" s="37"/>
      <c r="V11" s="10">
        <f>(1-U4)*S11</f>
        <v>51.3</v>
      </c>
    </row>
    <row r="12" spans="1:22" x14ac:dyDescent="0.25">
      <c r="A12" s="42"/>
      <c r="B12" s="11">
        <v>9</v>
      </c>
      <c r="C12" s="7" t="s">
        <v>37</v>
      </c>
      <c r="D12" s="4" t="s">
        <v>2</v>
      </c>
      <c r="E12" s="4">
        <v>56</v>
      </c>
      <c r="F12" s="4">
        <v>3</v>
      </c>
      <c r="G12" s="1">
        <v>2</v>
      </c>
      <c r="H12" s="1">
        <f t="shared" si="0"/>
        <v>1</v>
      </c>
      <c r="I12" s="12">
        <f t="shared" si="1"/>
        <v>1</v>
      </c>
      <c r="J12" s="11">
        <v>1</v>
      </c>
      <c r="K12" s="11">
        <f t="shared" si="3"/>
        <v>0</v>
      </c>
      <c r="L12" s="4">
        <v>4</v>
      </c>
      <c r="M12" s="1">
        <f t="shared" si="4"/>
        <v>224</v>
      </c>
      <c r="N12" s="1">
        <f t="shared" si="5"/>
        <v>112</v>
      </c>
      <c r="O12" s="1">
        <f t="shared" si="6"/>
        <v>56</v>
      </c>
      <c r="P12" s="1">
        <f t="shared" si="7"/>
        <v>168</v>
      </c>
      <c r="Q12" s="1">
        <f t="shared" si="8"/>
        <v>56</v>
      </c>
      <c r="R12" s="1">
        <f t="shared" si="9"/>
        <v>0</v>
      </c>
      <c r="S12" s="1">
        <f t="shared" si="10"/>
        <v>56</v>
      </c>
      <c r="T12" s="1">
        <f t="shared" si="11"/>
        <v>224</v>
      </c>
      <c r="U12" s="37"/>
      <c r="V12" s="10">
        <f>(1-U4)*S12</f>
        <v>53.199999999999996</v>
      </c>
    </row>
    <row r="13" spans="1:22" x14ac:dyDescent="0.25">
      <c r="A13" s="42"/>
      <c r="B13" s="11">
        <v>10</v>
      </c>
      <c r="C13" s="7" t="s">
        <v>49</v>
      </c>
      <c r="D13" s="4" t="s">
        <v>2</v>
      </c>
      <c r="E13" s="4">
        <v>130</v>
      </c>
      <c r="F13" s="4">
        <v>0</v>
      </c>
      <c r="G13" s="1">
        <v>0</v>
      </c>
      <c r="H13" s="1">
        <f t="shared" si="0"/>
        <v>0</v>
      </c>
      <c r="I13" s="12">
        <f t="shared" si="1"/>
        <v>1</v>
      </c>
      <c r="J13" s="11">
        <v>1</v>
      </c>
      <c r="K13" s="11">
        <f t="shared" si="3"/>
        <v>0</v>
      </c>
      <c r="L13" s="4">
        <v>1</v>
      </c>
      <c r="M13" s="1">
        <f t="shared" si="4"/>
        <v>130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f t="shared" si="8"/>
        <v>130</v>
      </c>
      <c r="R13" s="1">
        <f t="shared" si="9"/>
        <v>0</v>
      </c>
      <c r="S13" s="1">
        <f t="shared" si="10"/>
        <v>130</v>
      </c>
      <c r="T13" s="1">
        <f t="shared" si="11"/>
        <v>130</v>
      </c>
      <c r="U13" s="37"/>
      <c r="V13" s="10">
        <f>(1-U4)*S13</f>
        <v>123.5</v>
      </c>
    </row>
    <row r="14" spans="1:22" ht="15" customHeight="1" x14ac:dyDescent="0.25">
      <c r="A14" s="42"/>
      <c r="B14" s="11">
        <v>11</v>
      </c>
      <c r="C14" s="7" t="s">
        <v>48</v>
      </c>
      <c r="D14" s="4" t="s">
        <v>2</v>
      </c>
      <c r="E14" s="4">
        <v>90</v>
      </c>
      <c r="F14" s="4">
        <v>4</v>
      </c>
      <c r="G14" s="1">
        <v>3</v>
      </c>
      <c r="H14" s="1">
        <f t="shared" si="0"/>
        <v>1</v>
      </c>
      <c r="I14" s="12">
        <f t="shared" si="1"/>
        <v>1</v>
      </c>
      <c r="J14" s="11">
        <v>1</v>
      </c>
      <c r="K14" s="11">
        <f t="shared" si="3"/>
        <v>0</v>
      </c>
      <c r="L14" s="4">
        <v>5</v>
      </c>
      <c r="M14" s="1">
        <f t="shared" si="4"/>
        <v>450</v>
      </c>
      <c r="N14" s="1">
        <f t="shared" si="5"/>
        <v>270</v>
      </c>
      <c r="O14" s="1">
        <f t="shared" si="6"/>
        <v>90</v>
      </c>
      <c r="P14" s="1">
        <f t="shared" si="7"/>
        <v>360</v>
      </c>
      <c r="Q14" s="1">
        <f t="shared" si="8"/>
        <v>90</v>
      </c>
      <c r="R14" s="1">
        <f t="shared" si="9"/>
        <v>0</v>
      </c>
      <c r="S14" s="1">
        <f t="shared" si="10"/>
        <v>90</v>
      </c>
      <c r="T14" s="1">
        <f t="shared" si="11"/>
        <v>450</v>
      </c>
      <c r="U14" s="37"/>
      <c r="V14" s="10">
        <f>(1-U4)*S14</f>
        <v>85.5</v>
      </c>
    </row>
    <row r="15" spans="1:22" x14ac:dyDescent="0.25">
      <c r="A15" s="42"/>
      <c r="B15" s="11">
        <v>12</v>
      </c>
      <c r="C15" s="7" t="s">
        <v>36</v>
      </c>
      <c r="D15" s="4" t="s">
        <v>2</v>
      </c>
      <c r="E15" s="4">
        <v>83</v>
      </c>
      <c r="F15" s="4">
        <v>4</v>
      </c>
      <c r="G15" s="1">
        <v>3</v>
      </c>
      <c r="H15" s="1">
        <f t="shared" si="0"/>
        <v>1</v>
      </c>
      <c r="I15" s="12">
        <f t="shared" si="1"/>
        <v>1</v>
      </c>
      <c r="J15" s="11">
        <v>1</v>
      </c>
      <c r="K15" s="11">
        <f t="shared" si="3"/>
        <v>0</v>
      </c>
      <c r="L15" s="4">
        <v>5</v>
      </c>
      <c r="M15" s="1">
        <f t="shared" si="4"/>
        <v>415</v>
      </c>
      <c r="N15" s="1">
        <f t="shared" si="5"/>
        <v>249</v>
      </c>
      <c r="O15" s="1">
        <f t="shared" si="6"/>
        <v>83</v>
      </c>
      <c r="P15" s="1">
        <f t="shared" si="7"/>
        <v>332</v>
      </c>
      <c r="Q15" s="1">
        <f t="shared" si="8"/>
        <v>83</v>
      </c>
      <c r="R15" s="1">
        <f t="shared" si="9"/>
        <v>0</v>
      </c>
      <c r="S15" s="1">
        <f t="shared" si="10"/>
        <v>83</v>
      </c>
      <c r="T15" s="1">
        <f t="shared" si="11"/>
        <v>415</v>
      </c>
      <c r="U15" s="37"/>
      <c r="V15" s="10">
        <f>(1-U4)*S15</f>
        <v>78.849999999999994</v>
      </c>
    </row>
    <row r="16" spans="1:22" x14ac:dyDescent="0.25">
      <c r="A16" s="42"/>
      <c r="B16" s="11">
        <v>13</v>
      </c>
      <c r="C16" s="6" t="s">
        <v>35</v>
      </c>
      <c r="D16" s="1" t="s">
        <v>2</v>
      </c>
      <c r="E16" s="1">
        <v>16</v>
      </c>
      <c r="F16" s="1">
        <v>8</v>
      </c>
      <c r="G16" s="1">
        <v>6</v>
      </c>
      <c r="H16" s="1">
        <f t="shared" si="0"/>
        <v>2</v>
      </c>
      <c r="I16" s="11">
        <f t="shared" si="1"/>
        <v>2</v>
      </c>
      <c r="J16" s="11">
        <v>2</v>
      </c>
      <c r="K16" s="11">
        <f t="shared" si="3"/>
        <v>0</v>
      </c>
      <c r="L16" s="1">
        <v>10</v>
      </c>
      <c r="M16" s="1">
        <f t="shared" si="4"/>
        <v>160</v>
      </c>
      <c r="N16" s="1">
        <f t="shared" si="5"/>
        <v>96</v>
      </c>
      <c r="O16" s="1">
        <f t="shared" si="6"/>
        <v>32</v>
      </c>
      <c r="P16" s="1">
        <f t="shared" si="7"/>
        <v>128</v>
      </c>
      <c r="Q16" s="1">
        <f t="shared" si="8"/>
        <v>32</v>
      </c>
      <c r="R16" s="1">
        <f t="shared" si="9"/>
        <v>0</v>
      </c>
      <c r="S16" s="1">
        <f t="shared" si="10"/>
        <v>32</v>
      </c>
      <c r="T16" s="1">
        <f t="shared" si="11"/>
        <v>160</v>
      </c>
      <c r="U16" s="37"/>
      <c r="V16" s="10">
        <f>(1-U4)*S16</f>
        <v>30.4</v>
      </c>
    </row>
    <row r="17" spans="1:22" ht="15" customHeight="1" x14ac:dyDescent="0.25">
      <c r="A17" s="42"/>
      <c r="B17" s="11">
        <v>14</v>
      </c>
      <c r="C17" s="6" t="s">
        <v>34</v>
      </c>
      <c r="D17" s="1" t="s">
        <v>2</v>
      </c>
      <c r="E17" s="1">
        <v>153</v>
      </c>
      <c r="F17" s="1">
        <v>1</v>
      </c>
      <c r="G17" s="1">
        <v>1</v>
      </c>
      <c r="H17" s="1">
        <f t="shared" si="0"/>
        <v>0</v>
      </c>
      <c r="I17" s="11">
        <f t="shared" si="1"/>
        <v>1</v>
      </c>
      <c r="J17" s="11">
        <v>1</v>
      </c>
      <c r="K17" s="11">
        <f t="shared" si="3"/>
        <v>0</v>
      </c>
      <c r="L17" s="1">
        <v>2</v>
      </c>
      <c r="M17" s="1">
        <f t="shared" si="4"/>
        <v>306</v>
      </c>
      <c r="N17" s="1">
        <f t="shared" si="5"/>
        <v>153</v>
      </c>
      <c r="O17" s="1">
        <f t="shared" si="6"/>
        <v>0</v>
      </c>
      <c r="P17" s="1">
        <f t="shared" si="7"/>
        <v>153</v>
      </c>
      <c r="Q17" s="1">
        <f t="shared" si="8"/>
        <v>153</v>
      </c>
      <c r="R17" s="1">
        <f t="shared" si="9"/>
        <v>0</v>
      </c>
      <c r="S17" s="1">
        <f t="shared" si="10"/>
        <v>153</v>
      </c>
      <c r="T17" s="1">
        <f t="shared" si="11"/>
        <v>306</v>
      </c>
      <c r="U17" s="37"/>
      <c r="V17" s="10">
        <f>(1-U4)*S17</f>
        <v>145.35</v>
      </c>
    </row>
    <row r="18" spans="1:22" x14ac:dyDescent="0.25">
      <c r="A18" s="42"/>
      <c r="B18" s="11">
        <v>15</v>
      </c>
      <c r="C18" s="6" t="s">
        <v>33</v>
      </c>
      <c r="D18" s="1" t="s">
        <v>2</v>
      </c>
      <c r="E18" s="1">
        <v>190</v>
      </c>
      <c r="F18" s="1">
        <v>4</v>
      </c>
      <c r="G18" s="1">
        <v>3</v>
      </c>
      <c r="H18" s="1">
        <f t="shared" si="0"/>
        <v>1</v>
      </c>
      <c r="I18" s="11">
        <f t="shared" si="1"/>
        <v>1</v>
      </c>
      <c r="J18" s="11">
        <v>1</v>
      </c>
      <c r="K18" s="11">
        <f t="shared" si="3"/>
        <v>0</v>
      </c>
      <c r="L18" s="1">
        <v>5</v>
      </c>
      <c r="M18" s="1">
        <f t="shared" si="4"/>
        <v>950</v>
      </c>
      <c r="N18" s="1">
        <f t="shared" si="5"/>
        <v>570</v>
      </c>
      <c r="O18" s="1">
        <f t="shared" si="6"/>
        <v>190</v>
      </c>
      <c r="P18" s="1">
        <f t="shared" si="7"/>
        <v>760</v>
      </c>
      <c r="Q18" s="1">
        <f t="shared" si="8"/>
        <v>190</v>
      </c>
      <c r="R18" s="1">
        <f t="shared" si="9"/>
        <v>0</v>
      </c>
      <c r="S18" s="1">
        <f t="shared" si="10"/>
        <v>190</v>
      </c>
      <c r="T18" s="1">
        <f t="shared" si="11"/>
        <v>950</v>
      </c>
      <c r="U18" s="37"/>
      <c r="V18" s="10">
        <f>(1-U4)*S18</f>
        <v>180.5</v>
      </c>
    </row>
    <row r="19" spans="1:22" x14ac:dyDescent="0.25">
      <c r="A19" s="42"/>
      <c r="B19" s="11">
        <v>16</v>
      </c>
      <c r="C19" s="6" t="s">
        <v>32</v>
      </c>
      <c r="D19" s="1" t="s">
        <v>2</v>
      </c>
      <c r="E19" s="1">
        <v>100</v>
      </c>
      <c r="F19" s="1">
        <v>16</v>
      </c>
      <c r="G19" s="1">
        <v>11</v>
      </c>
      <c r="H19" s="1">
        <f t="shared" si="0"/>
        <v>5</v>
      </c>
      <c r="I19" s="11">
        <f t="shared" si="1"/>
        <v>4</v>
      </c>
      <c r="J19" s="11">
        <v>3</v>
      </c>
      <c r="K19" s="11">
        <f t="shared" si="3"/>
        <v>1</v>
      </c>
      <c r="L19" s="1">
        <v>20</v>
      </c>
      <c r="M19" s="1">
        <f t="shared" si="4"/>
        <v>2000</v>
      </c>
      <c r="N19" s="1">
        <f t="shared" si="5"/>
        <v>1100</v>
      </c>
      <c r="O19" s="1">
        <f t="shared" si="6"/>
        <v>500</v>
      </c>
      <c r="P19" s="1">
        <f t="shared" si="7"/>
        <v>1600</v>
      </c>
      <c r="Q19" s="1">
        <f t="shared" si="8"/>
        <v>300</v>
      </c>
      <c r="R19" s="1">
        <f t="shared" si="9"/>
        <v>100</v>
      </c>
      <c r="S19" s="1">
        <f t="shared" si="10"/>
        <v>400</v>
      </c>
      <c r="T19" s="1">
        <f t="shared" si="11"/>
        <v>2000</v>
      </c>
      <c r="U19" s="37"/>
      <c r="V19" s="10">
        <f>(1-U4)*S19</f>
        <v>380</v>
      </c>
    </row>
    <row r="20" spans="1:22" ht="15" customHeight="1" x14ac:dyDescent="0.25">
      <c r="A20" s="42"/>
      <c r="B20" s="11">
        <v>17</v>
      </c>
      <c r="C20" s="6" t="s">
        <v>31</v>
      </c>
      <c r="D20" s="1" t="s">
        <v>50</v>
      </c>
      <c r="E20" s="3">
        <v>37</v>
      </c>
      <c r="F20" s="1">
        <v>32</v>
      </c>
      <c r="G20" s="1">
        <v>22</v>
      </c>
      <c r="H20" s="1">
        <f t="shared" si="0"/>
        <v>10</v>
      </c>
      <c r="I20" s="11">
        <f t="shared" si="1"/>
        <v>8</v>
      </c>
      <c r="J20" s="11">
        <v>6</v>
      </c>
      <c r="K20" s="11">
        <f t="shared" si="3"/>
        <v>2</v>
      </c>
      <c r="L20" s="1">
        <v>40</v>
      </c>
      <c r="M20" s="1">
        <f t="shared" si="4"/>
        <v>1480</v>
      </c>
      <c r="N20" s="1">
        <f t="shared" si="5"/>
        <v>814</v>
      </c>
      <c r="O20" s="1">
        <f t="shared" si="6"/>
        <v>370</v>
      </c>
      <c r="P20" s="1">
        <f t="shared" si="7"/>
        <v>1184</v>
      </c>
      <c r="Q20" s="1">
        <f t="shared" si="8"/>
        <v>222</v>
      </c>
      <c r="R20" s="1">
        <f t="shared" si="9"/>
        <v>74</v>
      </c>
      <c r="S20" s="1">
        <f t="shared" si="10"/>
        <v>296</v>
      </c>
      <c r="T20" s="1">
        <f t="shared" si="11"/>
        <v>1480</v>
      </c>
      <c r="U20" s="37"/>
      <c r="V20" s="10">
        <f>(1-U4)*S20</f>
        <v>281.2</v>
      </c>
    </row>
    <row r="21" spans="1:22" x14ac:dyDescent="0.25">
      <c r="A21" s="42"/>
      <c r="B21" s="11">
        <v>18</v>
      </c>
      <c r="C21" s="6" t="s">
        <v>30</v>
      </c>
      <c r="D21" s="1" t="s">
        <v>51</v>
      </c>
      <c r="E21" s="3">
        <v>40</v>
      </c>
      <c r="F21" s="1">
        <v>10</v>
      </c>
      <c r="G21" s="1">
        <v>7</v>
      </c>
      <c r="H21" s="1">
        <f t="shared" si="0"/>
        <v>3</v>
      </c>
      <c r="I21" s="11">
        <f t="shared" si="1"/>
        <v>2</v>
      </c>
      <c r="J21" s="11">
        <v>1</v>
      </c>
      <c r="K21" s="11">
        <f t="shared" si="3"/>
        <v>1</v>
      </c>
      <c r="L21" s="1">
        <v>12</v>
      </c>
      <c r="M21" s="1">
        <f t="shared" si="4"/>
        <v>480</v>
      </c>
      <c r="N21" s="1">
        <f t="shared" si="5"/>
        <v>280</v>
      </c>
      <c r="O21" s="1">
        <f t="shared" si="6"/>
        <v>120</v>
      </c>
      <c r="P21" s="1">
        <f t="shared" si="7"/>
        <v>400</v>
      </c>
      <c r="Q21" s="1">
        <f t="shared" si="8"/>
        <v>40</v>
      </c>
      <c r="R21" s="1">
        <f t="shared" si="9"/>
        <v>40</v>
      </c>
      <c r="S21" s="1">
        <f t="shared" si="10"/>
        <v>80</v>
      </c>
      <c r="T21" s="1">
        <f t="shared" si="11"/>
        <v>480</v>
      </c>
      <c r="U21" s="37"/>
      <c r="V21" s="10">
        <f>(1-U4)*S21</f>
        <v>76</v>
      </c>
    </row>
    <row r="22" spans="1:22" x14ac:dyDescent="0.25">
      <c r="A22" s="42"/>
      <c r="B22" s="11">
        <v>19</v>
      </c>
      <c r="C22" s="6" t="s">
        <v>29</v>
      </c>
      <c r="D22" s="1" t="s">
        <v>2</v>
      </c>
      <c r="E22" s="1">
        <v>32</v>
      </c>
      <c r="F22" s="1">
        <v>4</v>
      </c>
      <c r="G22" s="1">
        <v>3</v>
      </c>
      <c r="H22" s="1">
        <f t="shared" si="0"/>
        <v>1</v>
      </c>
      <c r="I22" s="11">
        <f t="shared" si="1"/>
        <v>1</v>
      </c>
      <c r="J22" s="11">
        <v>1</v>
      </c>
      <c r="K22" s="11">
        <f t="shared" si="3"/>
        <v>0</v>
      </c>
      <c r="L22" s="1">
        <v>5</v>
      </c>
      <c r="M22" s="1">
        <f t="shared" si="4"/>
        <v>160</v>
      </c>
      <c r="N22" s="1">
        <f t="shared" si="5"/>
        <v>96</v>
      </c>
      <c r="O22" s="1">
        <f t="shared" si="6"/>
        <v>32</v>
      </c>
      <c r="P22" s="1">
        <f t="shared" si="7"/>
        <v>128</v>
      </c>
      <c r="Q22" s="1">
        <f t="shared" si="8"/>
        <v>32</v>
      </c>
      <c r="R22" s="1">
        <f t="shared" si="9"/>
        <v>0</v>
      </c>
      <c r="S22" s="1">
        <f t="shared" si="10"/>
        <v>32</v>
      </c>
      <c r="T22" s="1">
        <f t="shared" si="11"/>
        <v>160</v>
      </c>
      <c r="U22" s="37"/>
      <c r="V22" s="10">
        <f>(1-U4)*S22</f>
        <v>30.4</v>
      </c>
    </row>
    <row r="23" spans="1:22" ht="15" customHeight="1" x14ac:dyDescent="0.25">
      <c r="A23" s="42"/>
      <c r="B23" s="11">
        <v>20</v>
      </c>
      <c r="C23" s="6" t="s">
        <v>52</v>
      </c>
      <c r="D23" s="1" t="s">
        <v>2</v>
      </c>
      <c r="E23" s="1">
        <v>142</v>
      </c>
      <c r="F23" s="1">
        <v>2</v>
      </c>
      <c r="G23" s="1">
        <v>1</v>
      </c>
      <c r="H23" s="1">
        <f t="shared" si="0"/>
        <v>1</v>
      </c>
      <c r="I23" s="11">
        <f t="shared" si="1"/>
        <v>1</v>
      </c>
      <c r="J23" s="11">
        <v>1</v>
      </c>
      <c r="K23" s="11">
        <f t="shared" si="3"/>
        <v>0</v>
      </c>
      <c r="L23" s="1">
        <v>3</v>
      </c>
      <c r="M23" s="1">
        <f t="shared" si="4"/>
        <v>426</v>
      </c>
      <c r="N23" s="1">
        <f t="shared" si="5"/>
        <v>142</v>
      </c>
      <c r="O23" s="1">
        <f t="shared" si="6"/>
        <v>142</v>
      </c>
      <c r="P23" s="1">
        <f t="shared" si="7"/>
        <v>284</v>
      </c>
      <c r="Q23" s="1">
        <f t="shared" si="8"/>
        <v>142</v>
      </c>
      <c r="R23" s="1">
        <f t="shared" si="9"/>
        <v>0</v>
      </c>
      <c r="S23" s="1">
        <f t="shared" si="10"/>
        <v>142</v>
      </c>
      <c r="T23" s="1">
        <f t="shared" si="11"/>
        <v>426</v>
      </c>
      <c r="U23" s="37"/>
      <c r="V23" s="10">
        <f>(1-U4)*S23</f>
        <v>134.9</v>
      </c>
    </row>
    <row r="24" spans="1:22" x14ac:dyDescent="0.25">
      <c r="A24" s="42"/>
      <c r="B24" s="11">
        <v>21</v>
      </c>
      <c r="C24" s="6" t="s">
        <v>53</v>
      </c>
      <c r="D24" s="1" t="s">
        <v>2</v>
      </c>
      <c r="E24" s="1">
        <v>40</v>
      </c>
      <c r="F24" s="1">
        <v>4</v>
      </c>
      <c r="G24" s="1">
        <v>3</v>
      </c>
      <c r="H24" s="1">
        <f t="shared" si="0"/>
        <v>1</v>
      </c>
      <c r="I24" s="11">
        <f t="shared" si="1"/>
        <v>1</v>
      </c>
      <c r="J24" s="11">
        <v>1</v>
      </c>
      <c r="K24" s="11">
        <f t="shared" si="3"/>
        <v>0</v>
      </c>
      <c r="L24" s="1">
        <v>5</v>
      </c>
      <c r="M24" s="1">
        <f t="shared" si="4"/>
        <v>200</v>
      </c>
      <c r="N24" s="1">
        <f t="shared" si="5"/>
        <v>120</v>
      </c>
      <c r="O24" s="1">
        <f t="shared" si="6"/>
        <v>40</v>
      </c>
      <c r="P24" s="1">
        <f t="shared" si="7"/>
        <v>160</v>
      </c>
      <c r="Q24" s="1">
        <f t="shared" si="8"/>
        <v>40</v>
      </c>
      <c r="R24" s="1">
        <f t="shared" si="9"/>
        <v>0</v>
      </c>
      <c r="S24" s="1">
        <f t="shared" si="10"/>
        <v>40</v>
      </c>
      <c r="T24" s="1">
        <f t="shared" si="11"/>
        <v>200</v>
      </c>
      <c r="U24" s="37"/>
      <c r="V24" s="10">
        <f>(1-U4)*S24</f>
        <v>38</v>
      </c>
    </row>
    <row r="25" spans="1:22" x14ac:dyDescent="0.25">
      <c r="A25" s="42"/>
      <c r="B25" s="11">
        <v>22</v>
      </c>
      <c r="C25" s="6" t="s">
        <v>28</v>
      </c>
      <c r="D25" s="1" t="s">
        <v>2</v>
      </c>
      <c r="E25" s="1">
        <v>60</v>
      </c>
      <c r="F25" s="1">
        <v>1</v>
      </c>
      <c r="G25" s="1">
        <v>1</v>
      </c>
      <c r="H25" s="1">
        <f t="shared" si="0"/>
        <v>0</v>
      </c>
      <c r="I25" s="11">
        <f t="shared" si="1"/>
        <v>1</v>
      </c>
      <c r="J25" s="11">
        <v>1</v>
      </c>
      <c r="K25" s="11">
        <f t="shared" si="3"/>
        <v>0</v>
      </c>
      <c r="L25" s="1">
        <v>2</v>
      </c>
      <c r="M25" s="1">
        <f t="shared" si="4"/>
        <v>120</v>
      </c>
      <c r="N25" s="1">
        <f t="shared" si="5"/>
        <v>60</v>
      </c>
      <c r="O25" s="1">
        <f t="shared" si="6"/>
        <v>0</v>
      </c>
      <c r="P25" s="1">
        <f t="shared" si="7"/>
        <v>60</v>
      </c>
      <c r="Q25" s="1">
        <f t="shared" si="8"/>
        <v>60</v>
      </c>
      <c r="R25" s="1">
        <f t="shared" si="9"/>
        <v>0</v>
      </c>
      <c r="S25" s="1">
        <f t="shared" si="10"/>
        <v>60</v>
      </c>
      <c r="T25" s="1">
        <f t="shared" si="11"/>
        <v>120</v>
      </c>
      <c r="U25" s="37"/>
      <c r="V25" s="10">
        <f>(1-U4)*S25</f>
        <v>57</v>
      </c>
    </row>
    <row r="26" spans="1:22" ht="15" customHeight="1" x14ac:dyDescent="0.25">
      <c r="A26" s="42"/>
      <c r="B26" s="11">
        <v>23</v>
      </c>
      <c r="C26" s="6" t="s">
        <v>27</v>
      </c>
      <c r="D26" s="1" t="s">
        <v>2</v>
      </c>
      <c r="E26" s="1">
        <v>100</v>
      </c>
      <c r="F26" s="1">
        <v>8</v>
      </c>
      <c r="G26" s="1">
        <v>6</v>
      </c>
      <c r="H26" s="1">
        <f t="shared" si="0"/>
        <v>2</v>
      </c>
      <c r="I26" s="11">
        <f t="shared" si="1"/>
        <v>2</v>
      </c>
      <c r="J26" s="11">
        <v>1</v>
      </c>
      <c r="K26" s="11">
        <f t="shared" si="3"/>
        <v>1</v>
      </c>
      <c r="L26" s="1">
        <v>10</v>
      </c>
      <c r="M26" s="1">
        <f t="shared" si="4"/>
        <v>1000</v>
      </c>
      <c r="N26" s="1">
        <f t="shared" si="5"/>
        <v>600</v>
      </c>
      <c r="O26" s="1">
        <f t="shared" si="6"/>
        <v>200</v>
      </c>
      <c r="P26" s="1">
        <f t="shared" si="7"/>
        <v>800</v>
      </c>
      <c r="Q26" s="1">
        <f t="shared" si="8"/>
        <v>100</v>
      </c>
      <c r="R26" s="1">
        <f t="shared" si="9"/>
        <v>100</v>
      </c>
      <c r="S26" s="1">
        <f t="shared" si="10"/>
        <v>200</v>
      </c>
      <c r="T26" s="1">
        <f t="shared" si="11"/>
        <v>1000</v>
      </c>
      <c r="U26" s="37"/>
      <c r="V26" s="10">
        <f>(1-U4)*S26</f>
        <v>190</v>
      </c>
    </row>
    <row r="27" spans="1:22" x14ac:dyDescent="0.25">
      <c r="A27" s="42"/>
      <c r="B27" s="11">
        <v>24</v>
      </c>
      <c r="C27" s="6" t="s">
        <v>26</v>
      </c>
      <c r="D27" s="1" t="s">
        <v>2</v>
      </c>
      <c r="E27" s="1">
        <v>100</v>
      </c>
      <c r="F27" s="1">
        <v>1</v>
      </c>
      <c r="G27" s="1">
        <v>1</v>
      </c>
      <c r="H27" s="1">
        <f t="shared" si="0"/>
        <v>0</v>
      </c>
      <c r="I27" s="11">
        <f t="shared" si="1"/>
        <v>1</v>
      </c>
      <c r="J27" s="11">
        <v>1</v>
      </c>
      <c r="K27" s="11">
        <f t="shared" si="3"/>
        <v>0</v>
      </c>
      <c r="L27" s="1">
        <v>2</v>
      </c>
      <c r="M27" s="1">
        <f t="shared" si="4"/>
        <v>200</v>
      </c>
      <c r="N27" s="1">
        <f t="shared" si="5"/>
        <v>100</v>
      </c>
      <c r="O27" s="1">
        <f t="shared" si="6"/>
        <v>0</v>
      </c>
      <c r="P27" s="1">
        <f t="shared" si="7"/>
        <v>100</v>
      </c>
      <c r="Q27" s="1">
        <f t="shared" si="8"/>
        <v>100</v>
      </c>
      <c r="R27" s="1">
        <f t="shared" si="9"/>
        <v>0</v>
      </c>
      <c r="S27" s="1">
        <f t="shared" si="10"/>
        <v>100</v>
      </c>
      <c r="T27" s="1">
        <f t="shared" si="11"/>
        <v>200</v>
      </c>
      <c r="U27" s="37"/>
      <c r="V27" s="10">
        <f>(1-U4)*S27</f>
        <v>95</v>
      </c>
    </row>
    <row r="28" spans="1:22" x14ac:dyDescent="0.25">
      <c r="A28" s="42"/>
      <c r="B28" s="11">
        <v>25</v>
      </c>
      <c r="C28" s="6" t="s">
        <v>25</v>
      </c>
      <c r="D28" s="1" t="s">
        <v>2</v>
      </c>
      <c r="E28" s="1">
        <v>9</v>
      </c>
      <c r="F28" s="1">
        <v>8</v>
      </c>
      <c r="G28" s="1">
        <v>6</v>
      </c>
      <c r="H28" s="1">
        <f t="shared" si="0"/>
        <v>2</v>
      </c>
      <c r="I28" s="11">
        <f t="shared" si="1"/>
        <v>2</v>
      </c>
      <c r="J28" s="11">
        <v>1</v>
      </c>
      <c r="K28" s="11">
        <f t="shared" si="3"/>
        <v>1</v>
      </c>
      <c r="L28" s="1">
        <v>10</v>
      </c>
      <c r="M28" s="1">
        <f t="shared" si="4"/>
        <v>90</v>
      </c>
      <c r="N28" s="1">
        <f t="shared" si="5"/>
        <v>54</v>
      </c>
      <c r="O28" s="1">
        <f t="shared" si="6"/>
        <v>18</v>
      </c>
      <c r="P28" s="1">
        <f t="shared" si="7"/>
        <v>72</v>
      </c>
      <c r="Q28" s="1">
        <f t="shared" si="8"/>
        <v>9</v>
      </c>
      <c r="R28" s="1">
        <f t="shared" si="9"/>
        <v>9</v>
      </c>
      <c r="S28" s="1">
        <f t="shared" si="10"/>
        <v>18</v>
      </c>
      <c r="T28" s="1">
        <f t="shared" si="11"/>
        <v>90</v>
      </c>
      <c r="U28" s="37"/>
      <c r="V28" s="10">
        <f>(1-U4)*S28</f>
        <v>17.099999999999998</v>
      </c>
    </row>
    <row r="29" spans="1:22" ht="15" customHeight="1" x14ac:dyDescent="0.25">
      <c r="A29" s="42"/>
      <c r="B29" s="11">
        <v>26</v>
      </c>
      <c r="C29" s="6" t="s">
        <v>24</v>
      </c>
      <c r="D29" s="1" t="s">
        <v>2</v>
      </c>
      <c r="E29" s="1">
        <v>81</v>
      </c>
      <c r="F29" s="1">
        <v>3</v>
      </c>
      <c r="G29" s="1">
        <v>2</v>
      </c>
      <c r="H29" s="1">
        <f t="shared" si="0"/>
        <v>1</v>
      </c>
      <c r="I29" s="11">
        <v>2</v>
      </c>
      <c r="J29" s="11">
        <v>1</v>
      </c>
      <c r="K29" s="11">
        <f t="shared" si="3"/>
        <v>1</v>
      </c>
      <c r="L29" s="1">
        <v>5</v>
      </c>
      <c r="M29" s="1">
        <f t="shared" si="4"/>
        <v>405</v>
      </c>
      <c r="N29" s="1">
        <f t="shared" si="5"/>
        <v>162</v>
      </c>
      <c r="O29" s="1">
        <f t="shared" si="6"/>
        <v>81</v>
      </c>
      <c r="P29" s="1">
        <f t="shared" si="7"/>
        <v>243</v>
      </c>
      <c r="Q29" s="1">
        <f t="shared" si="8"/>
        <v>81</v>
      </c>
      <c r="R29" s="1">
        <f t="shared" si="9"/>
        <v>81</v>
      </c>
      <c r="S29" s="1">
        <f t="shared" si="10"/>
        <v>162</v>
      </c>
      <c r="T29" s="1">
        <f t="shared" si="11"/>
        <v>405</v>
      </c>
      <c r="U29" s="37"/>
      <c r="V29" s="10">
        <f>(1-U4)*S29</f>
        <v>153.9</v>
      </c>
    </row>
    <row r="30" spans="1:22" x14ac:dyDescent="0.25">
      <c r="A30" s="42"/>
      <c r="B30" s="11">
        <v>27</v>
      </c>
      <c r="C30" s="6" t="s">
        <v>23</v>
      </c>
      <c r="D30" s="1" t="s">
        <v>2</v>
      </c>
      <c r="E30" s="1">
        <v>14</v>
      </c>
      <c r="F30" s="1">
        <v>16</v>
      </c>
      <c r="G30" s="1">
        <v>11</v>
      </c>
      <c r="H30" s="1">
        <f t="shared" si="0"/>
        <v>5</v>
      </c>
      <c r="I30" s="11">
        <f>L30-F30</f>
        <v>4</v>
      </c>
      <c r="J30" s="11">
        <v>3</v>
      </c>
      <c r="K30" s="11">
        <f t="shared" si="3"/>
        <v>1</v>
      </c>
      <c r="L30" s="1">
        <v>20</v>
      </c>
      <c r="M30" s="1">
        <f t="shared" si="4"/>
        <v>280</v>
      </c>
      <c r="N30" s="1">
        <f t="shared" si="5"/>
        <v>154</v>
      </c>
      <c r="O30" s="1">
        <f t="shared" si="6"/>
        <v>70</v>
      </c>
      <c r="P30" s="1">
        <f t="shared" si="7"/>
        <v>224</v>
      </c>
      <c r="Q30" s="1">
        <f t="shared" si="8"/>
        <v>42</v>
      </c>
      <c r="R30" s="1">
        <f t="shared" si="9"/>
        <v>14</v>
      </c>
      <c r="S30" s="1">
        <f t="shared" si="10"/>
        <v>56</v>
      </c>
      <c r="T30" s="1">
        <f t="shared" si="11"/>
        <v>280</v>
      </c>
      <c r="U30" s="37"/>
      <c r="V30" s="10">
        <f>(1-U4)*S30</f>
        <v>53.199999999999996</v>
      </c>
    </row>
    <row r="31" spans="1:22" x14ac:dyDescent="0.25">
      <c r="A31" s="42"/>
      <c r="B31" s="11">
        <v>28</v>
      </c>
      <c r="C31" s="6" t="s">
        <v>22</v>
      </c>
      <c r="D31" s="1" t="s">
        <v>2</v>
      </c>
      <c r="E31" s="1">
        <v>11</v>
      </c>
      <c r="F31" s="1">
        <v>26</v>
      </c>
      <c r="G31" s="1">
        <v>18</v>
      </c>
      <c r="H31" s="1">
        <f t="shared" si="0"/>
        <v>8</v>
      </c>
      <c r="I31" s="11">
        <f>L31-F31</f>
        <v>10</v>
      </c>
      <c r="J31" s="11">
        <v>7</v>
      </c>
      <c r="K31" s="11">
        <f t="shared" si="3"/>
        <v>3</v>
      </c>
      <c r="L31" s="1">
        <v>36</v>
      </c>
      <c r="M31" s="1">
        <f t="shared" si="4"/>
        <v>396</v>
      </c>
      <c r="N31" s="1">
        <f t="shared" si="5"/>
        <v>198</v>
      </c>
      <c r="O31" s="1">
        <f t="shared" si="6"/>
        <v>88</v>
      </c>
      <c r="P31" s="1">
        <f t="shared" si="7"/>
        <v>286</v>
      </c>
      <c r="Q31" s="1">
        <f t="shared" si="8"/>
        <v>77</v>
      </c>
      <c r="R31" s="1">
        <f t="shared" si="9"/>
        <v>33</v>
      </c>
      <c r="S31" s="1">
        <f t="shared" si="10"/>
        <v>110</v>
      </c>
      <c r="T31" s="1">
        <f t="shared" si="11"/>
        <v>396</v>
      </c>
      <c r="U31" s="37"/>
      <c r="V31" s="10">
        <f>(1-U4)*S31</f>
        <v>104.5</v>
      </c>
    </row>
    <row r="32" spans="1:22" ht="15" customHeight="1" x14ac:dyDescent="0.25">
      <c r="A32" s="42"/>
      <c r="B32" s="11">
        <v>29</v>
      </c>
      <c r="C32" s="6" t="s">
        <v>21</v>
      </c>
      <c r="D32" s="1" t="s">
        <v>2</v>
      </c>
      <c r="E32" s="1">
        <v>13</v>
      </c>
      <c r="F32" s="1">
        <v>3</v>
      </c>
      <c r="G32" s="1">
        <v>2</v>
      </c>
      <c r="H32" s="1">
        <f t="shared" si="0"/>
        <v>1</v>
      </c>
      <c r="I32" s="11">
        <v>2</v>
      </c>
      <c r="J32" s="11">
        <v>1</v>
      </c>
      <c r="K32" s="11">
        <f t="shared" si="3"/>
        <v>1</v>
      </c>
      <c r="L32" s="1">
        <v>5</v>
      </c>
      <c r="M32" s="1">
        <f t="shared" si="4"/>
        <v>65</v>
      </c>
      <c r="N32" s="1">
        <f t="shared" si="5"/>
        <v>26</v>
      </c>
      <c r="O32" s="1">
        <f t="shared" si="6"/>
        <v>13</v>
      </c>
      <c r="P32" s="1">
        <f t="shared" si="7"/>
        <v>39</v>
      </c>
      <c r="Q32" s="1">
        <f t="shared" si="8"/>
        <v>13</v>
      </c>
      <c r="R32" s="1">
        <f t="shared" si="9"/>
        <v>13</v>
      </c>
      <c r="S32" s="1">
        <f t="shared" si="10"/>
        <v>26</v>
      </c>
      <c r="T32" s="1">
        <f t="shared" si="11"/>
        <v>65</v>
      </c>
      <c r="U32" s="37"/>
      <c r="V32" s="10">
        <f>(1-U4)*S32</f>
        <v>24.7</v>
      </c>
    </row>
    <row r="33" spans="1:22" x14ac:dyDescent="0.25">
      <c r="A33" s="42"/>
      <c r="B33" s="11">
        <v>30</v>
      </c>
      <c r="C33" s="6" t="s">
        <v>20</v>
      </c>
      <c r="D33" s="1" t="s">
        <v>2</v>
      </c>
      <c r="E33" s="1">
        <v>14</v>
      </c>
      <c r="F33" s="1">
        <v>12</v>
      </c>
      <c r="G33" s="1">
        <v>8</v>
      </c>
      <c r="H33" s="1">
        <f t="shared" si="0"/>
        <v>4</v>
      </c>
      <c r="I33" s="11">
        <f>L33-F33</f>
        <v>8</v>
      </c>
      <c r="J33" s="11">
        <v>5</v>
      </c>
      <c r="K33" s="11">
        <f t="shared" si="3"/>
        <v>3</v>
      </c>
      <c r="L33" s="1">
        <v>20</v>
      </c>
      <c r="M33" s="1">
        <f t="shared" si="4"/>
        <v>280</v>
      </c>
      <c r="N33" s="1">
        <f t="shared" si="5"/>
        <v>112</v>
      </c>
      <c r="O33" s="1">
        <f t="shared" si="6"/>
        <v>56</v>
      </c>
      <c r="P33" s="1">
        <f t="shared" si="7"/>
        <v>168</v>
      </c>
      <c r="Q33" s="1">
        <f t="shared" si="8"/>
        <v>70</v>
      </c>
      <c r="R33" s="1">
        <f t="shared" si="9"/>
        <v>42</v>
      </c>
      <c r="S33" s="1">
        <f t="shared" si="10"/>
        <v>112</v>
      </c>
      <c r="T33" s="1">
        <f t="shared" si="11"/>
        <v>280</v>
      </c>
      <c r="U33" s="37"/>
      <c r="V33" s="10">
        <f>(1-U4)*S33</f>
        <v>106.39999999999999</v>
      </c>
    </row>
    <row r="34" spans="1:22" x14ac:dyDescent="0.25">
      <c r="A34" s="42"/>
      <c r="B34" s="11">
        <v>32</v>
      </c>
      <c r="C34" s="6" t="s">
        <v>19</v>
      </c>
      <c r="D34" s="1" t="s">
        <v>2</v>
      </c>
      <c r="E34" s="1">
        <v>14</v>
      </c>
      <c r="F34" s="1">
        <v>8</v>
      </c>
      <c r="G34" s="1">
        <v>6</v>
      </c>
      <c r="H34" s="1">
        <f t="shared" si="0"/>
        <v>2</v>
      </c>
      <c r="I34" s="11">
        <v>2</v>
      </c>
      <c r="J34" s="11">
        <v>1</v>
      </c>
      <c r="K34" s="11">
        <f t="shared" si="3"/>
        <v>1</v>
      </c>
      <c r="L34" s="1">
        <v>10</v>
      </c>
      <c r="M34" s="1">
        <f t="shared" si="4"/>
        <v>140</v>
      </c>
      <c r="N34" s="1">
        <f t="shared" si="5"/>
        <v>84</v>
      </c>
      <c r="O34" s="1">
        <f t="shared" si="6"/>
        <v>28</v>
      </c>
      <c r="P34" s="1">
        <f t="shared" si="7"/>
        <v>112</v>
      </c>
      <c r="Q34" s="1">
        <f t="shared" si="8"/>
        <v>14</v>
      </c>
      <c r="R34" s="1">
        <f t="shared" si="9"/>
        <v>14</v>
      </c>
      <c r="S34" s="1">
        <f t="shared" si="10"/>
        <v>28</v>
      </c>
      <c r="T34" s="1">
        <f t="shared" si="11"/>
        <v>140</v>
      </c>
      <c r="U34" s="37"/>
      <c r="V34" s="10">
        <f>(1-U4)*S34</f>
        <v>26.599999999999998</v>
      </c>
    </row>
    <row r="35" spans="1:22" ht="15" customHeight="1" x14ac:dyDescent="0.25">
      <c r="A35" s="42"/>
      <c r="B35" s="11">
        <v>32</v>
      </c>
      <c r="C35" s="6" t="s">
        <v>18</v>
      </c>
      <c r="D35" s="1" t="s">
        <v>2</v>
      </c>
      <c r="E35" s="1">
        <v>10</v>
      </c>
      <c r="F35" s="1">
        <v>26</v>
      </c>
      <c r="G35" s="1">
        <v>18</v>
      </c>
      <c r="H35" s="1">
        <f t="shared" si="0"/>
        <v>8</v>
      </c>
      <c r="I35" s="11">
        <f t="shared" ref="I35:I40" si="12">L35-F35</f>
        <v>10</v>
      </c>
      <c r="J35" s="11">
        <v>7</v>
      </c>
      <c r="K35" s="11">
        <f t="shared" si="3"/>
        <v>3</v>
      </c>
      <c r="L35" s="1">
        <v>36</v>
      </c>
      <c r="M35" s="1">
        <f t="shared" si="4"/>
        <v>360</v>
      </c>
      <c r="N35" s="1">
        <f t="shared" si="5"/>
        <v>180</v>
      </c>
      <c r="O35" s="1">
        <f t="shared" si="6"/>
        <v>80</v>
      </c>
      <c r="P35" s="1">
        <f t="shared" si="7"/>
        <v>260</v>
      </c>
      <c r="Q35" s="1">
        <f t="shared" si="8"/>
        <v>70</v>
      </c>
      <c r="R35" s="1">
        <f t="shared" si="9"/>
        <v>30</v>
      </c>
      <c r="S35" s="1">
        <f t="shared" si="10"/>
        <v>100</v>
      </c>
      <c r="T35" s="1">
        <f t="shared" si="11"/>
        <v>360</v>
      </c>
      <c r="U35" s="37"/>
      <c r="V35" s="10">
        <f>(1-U4)*S35</f>
        <v>95</v>
      </c>
    </row>
    <row r="36" spans="1:22" x14ac:dyDescent="0.25">
      <c r="A36" s="42"/>
      <c r="B36" s="11">
        <v>33</v>
      </c>
      <c r="C36" s="6" t="s">
        <v>17</v>
      </c>
      <c r="D36" s="1" t="s">
        <v>2</v>
      </c>
      <c r="E36" s="1">
        <v>22</v>
      </c>
      <c r="F36" s="1">
        <v>2</v>
      </c>
      <c r="G36" s="1">
        <v>1</v>
      </c>
      <c r="H36" s="1">
        <f t="shared" si="0"/>
        <v>1</v>
      </c>
      <c r="I36" s="11">
        <f t="shared" si="12"/>
        <v>2</v>
      </c>
      <c r="J36" s="11">
        <v>1</v>
      </c>
      <c r="K36" s="11">
        <f t="shared" si="3"/>
        <v>1</v>
      </c>
      <c r="L36" s="1">
        <v>4</v>
      </c>
      <c r="M36" s="1">
        <f t="shared" si="4"/>
        <v>88</v>
      </c>
      <c r="N36" s="1">
        <f t="shared" si="5"/>
        <v>22</v>
      </c>
      <c r="O36" s="1">
        <f t="shared" si="6"/>
        <v>22</v>
      </c>
      <c r="P36" s="1">
        <f t="shared" si="7"/>
        <v>44</v>
      </c>
      <c r="Q36" s="1">
        <f t="shared" si="8"/>
        <v>22</v>
      </c>
      <c r="R36" s="1">
        <f t="shared" si="9"/>
        <v>22</v>
      </c>
      <c r="S36" s="1">
        <f t="shared" si="10"/>
        <v>44</v>
      </c>
      <c r="T36" s="1">
        <f t="shared" si="11"/>
        <v>88</v>
      </c>
      <c r="U36" s="37"/>
      <c r="V36" s="10">
        <f>(1-U4)*S36</f>
        <v>41.8</v>
      </c>
    </row>
    <row r="37" spans="1:22" x14ac:dyDescent="0.25">
      <c r="A37" s="42"/>
      <c r="B37" s="11">
        <v>34</v>
      </c>
      <c r="C37" s="6" t="s">
        <v>16</v>
      </c>
      <c r="D37" s="1" t="s">
        <v>2</v>
      </c>
      <c r="E37" s="1">
        <v>6</v>
      </c>
      <c r="F37" s="1">
        <v>2</v>
      </c>
      <c r="G37" s="1">
        <v>1</v>
      </c>
      <c r="H37" s="1">
        <f t="shared" si="0"/>
        <v>1</v>
      </c>
      <c r="I37" s="11">
        <f t="shared" si="12"/>
        <v>2</v>
      </c>
      <c r="J37" s="11">
        <v>1</v>
      </c>
      <c r="K37" s="11">
        <f t="shared" si="3"/>
        <v>1</v>
      </c>
      <c r="L37" s="1">
        <v>4</v>
      </c>
      <c r="M37" s="1">
        <f t="shared" si="4"/>
        <v>24</v>
      </c>
      <c r="N37" s="1">
        <f t="shared" si="5"/>
        <v>6</v>
      </c>
      <c r="O37" s="1">
        <f t="shared" si="6"/>
        <v>6</v>
      </c>
      <c r="P37" s="1">
        <f t="shared" si="7"/>
        <v>12</v>
      </c>
      <c r="Q37" s="1">
        <f t="shared" si="8"/>
        <v>6</v>
      </c>
      <c r="R37" s="1">
        <f t="shared" si="9"/>
        <v>6</v>
      </c>
      <c r="S37" s="1">
        <f t="shared" si="10"/>
        <v>12</v>
      </c>
      <c r="T37" s="1">
        <f t="shared" si="11"/>
        <v>24</v>
      </c>
      <c r="U37" s="37"/>
      <c r="V37" s="10">
        <f>(1-U4)*S37</f>
        <v>11.399999999999999</v>
      </c>
    </row>
    <row r="38" spans="1:22" ht="15" customHeight="1" x14ac:dyDescent="0.25">
      <c r="A38" s="42"/>
      <c r="B38" s="11">
        <v>35</v>
      </c>
      <c r="C38" s="6" t="s">
        <v>15</v>
      </c>
      <c r="D38" s="4" t="s">
        <v>2</v>
      </c>
      <c r="E38" s="1">
        <v>14</v>
      </c>
      <c r="F38" s="4">
        <v>40</v>
      </c>
      <c r="G38" s="1">
        <v>28</v>
      </c>
      <c r="H38" s="1">
        <f t="shared" si="0"/>
        <v>12</v>
      </c>
      <c r="I38" s="11">
        <f t="shared" si="12"/>
        <v>10</v>
      </c>
      <c r="J38" s="11">
        <v>8</v>
      </c>
      <c r="K38" s="11">
        <f t="shared" si="3"/>
        <v>2</v>
      </c>
      <c r="L38" s="4">
        <v>50</v>
      </c>
      <c r="M38" s="1">
        <f t="shared" si="4"/>
        <v>700</v>
      </c>
      <c r="N38" s="1">
        <f t="shared" si="5"/>
        <v>392</v>
      </c>
      <c r="O38" s="1">
        <f t="shared" si="6"/>
        <v>168</v>
      </c>
      <c r="P38" s="1">
        <f t="shared" si="7"/>
        <v>560</v>
      </c>
      <c r="Q38" s="1">
        <f t="shared" si="8"/>
        <v>112</v>
      </c>
      <c r="R38" s="1">
        <f t="shared" si="9"/>
        <v>28</v>
      </c>
      <c r="S38" s="1">
        <f t="shared" si="10"/>
        <v>140</v>
      </c>
      <c r="T38" s="1">
        <f t="shared" si="11"/>
        <v>700</v>
      </c>
      <c r="U38" s="37"/>
      <c r="V38" s="10">
        <f>(1-U4)*S38</f>
        <v>133</v>
      </c>
    </row>
    <row r="39" spans="1:22" x14ac:dyDescent="0.25">
      <c r="A39" s="42"/>
      <c r="B39" s="11">
        <v>36</v>
      </c>
      <c r="C39" s="6" t="s">
        <v>54</v>
      </c>
      <c r="D39" s="1" t="s">
        <v>55</v>
      </c>
      <c r="E39" s="1">
        <v>15</v>
      </c>
      <c r="F39" s="1">
        <v>0</v>
      </c>
      <c r="G39" s="1">
        <v>0</v>
      </c>
      <c r="H39" s="1">
        <f t="shared" si="0"/>
        <v>0</v>
      </c>
      <c r="I39" s="11">
        <f t="shared" si="12"/>
        <v>8</v>
      </c>
      <c r="J39" s="11">
        <v>5</v>
      </c>
      <c r="K39" s="11">
        <f t="shared" si="3"/>
        <v>3</v>
      </c>
      <c r="L39" s="1">
        <v>8</v>
      </c>
      <c r="M39" s="1">
        <f t="shared" si="4"/>
        <v>120</v>
      </c>
      <c r="N39" s="1">
        <f t="shared" si="5"/>
        <v>0</v>
      </c>
      <c r="O39" s="1">
        <f t="shared" si="6"/>
        <v>0</v>
      </c>
      <c r="P39" s="1">
        <f t="shared" si="7"/>
        <v>0</v>
      </c>
      <c r="Q39" s="1">
        <f t="shared" si="8"/>
        <v>75</v>
      </c>
      <c r="R39" s="1">
        <f t="shared" si="9"/>
        <v>45</v>
      </c>
      <c r="S39" s="1">
        <f t="shared" si="10"/>
        <v>120</v>
      </c>
      <c r="T39" s="1">
        <f t="shared" si="11"/>
        <v>120</v>
      </c>
      <c r="U39" s="37"/>
      <c r="V39" s="10">
        <f>(1-U4)*S39</f>
        <v>114</v>
      </c>
    </row>
    <row r="40" spans="1:22" x14ac:dyDescent="0.25">
      <c r="A40" s="42"/>
      <c r="B40" s="11">
        <v>37</v>
      </c>
      <c r="C40" s="6" t="s">
        <v>14</v>
      </c>
      <c r="D40" s="1" t="s">
        <v>11</v>
      </c>
      <c r="E40" s="1">
        <v>14</v>
      </c>
      <c r="F40" s="1">
        <v>26</v>
      </c>
      <c r="G40" s="1">
        <v>18</v>
      </c>
      <c r="H40" s="1">
        <f t="shared" si="0"/>
        <v>8</v>
      </c>
      <c r="I40" s="11">
        <f t="shared" si="12"/>
        <v>10</v>
      </c>
      <c r="J40" s="11">
        <v>7</v>
      </c>
      <c r="K40" s="11">
        <f t="shared" si="3"/>
        <v>3</v>
      </c>
      <c r="L40" s="1">
        <v>36</v>
      </c>
      <c r="M40" s="1">
        <f t="shared" si="4"/>
        <v>504</v>
      </c>
      <c r="N40" s="1">
        <f t="shared" si="5"/>
        <v>252</v>
      </c>
      <c r="O40" s="1">
        <f t="shared" si="6"/>
        <v>112</v>
      </c>
      <c r="P40" s="1">
        <f t="shared" si="7"/>
        <v>364</v>
      </c>
      <c r="Q40" s="1">
        <f t="shared" si="8"/>
        <v>98</v>
      </c>
      <c r="R40" s="1">
        <f t="shared" si="9"/>
        <v>42</v>
      </c>
      <c r="S40" s="1">
        <f t="shared" si="10"/>
        <v>140</v>
      </c>
      <c r="T40" s="1">
        <f t="shared" si="11"/>
        <v>504</v>
      </c>
      <c r="U40" s="37"/>
      <c r="V40" s="10">
        <f>(1-U4)*S40</f>
        <v>133</v>
      </c>
    </row>
    <row r="41" spans="1:22" ht="15" customHeight="1" x14ac:dyDescent="0.25">
      <c r="A41" s="42"/>
      <c r="B41" s="11">
        <v>38</v>
      </c>
      <c r="C41" s="6" t="s">
        <v>13</v>
      </c>
      <c r="D41" s="4" t="s">
        <v>56</v>
      </c>
      <c r="E41" s="1">
        <v>11</v>
      </c>
      <c r="F41" s="4">
        <v>40</v>
      </c>
      <c r="G41" s="1">
        <v>28</v>
      </c>
      <c r="H41" s="1">
        <f t="shared" si="0"/>
        <v>12</v>
      </c>
      <c r="I41" s="11">
        <v>10</v>
      </c>
      <c r="J41" s="11">
        <f t="shared" si="2"/>
        <v>7</v>
      </c>
      <c r="K41" s="11">
        <f t="shared" si="3"/>
        <v>3</v>
      </c>
      <c r="L41" s="4">
        <v>50</v>
      </c>
      <c r="M41" s="1">
        <f t="shared" si="4"/>
        <v>550</v>
      </c>
      <c r="N41" s="1">
        <f t="shared" si="5"/>
        <v>308</v>
      </c>
      <c r="O41" s="1">
        <f t="shared" si="6"/>
        <v>132</v>
      </c>
      <c r="P41" s="1">
        <f t="shared" si="7"/>
        <v>440</v>
      </c>
      <c r="Q41" s="1">
        <f t="shared" si="8"/>
        <v>77</v>
      </c>
      <c r="R41" s="1">
        <f t="shared" si="9"/>
        <v>33</v>
      </c>
      <c r="S41" s="1">
        <f t="shared" si="10"/>
        <v>110</v>
      </c>
      <c r="T41" s="1">
        <f t="shared" si="11"/>
        <v>550</v>
      </c>
      <c r="U41" s="37"/>
      <c r="V41" s="10">
        <f>(1-U4)*S41</f>
        <v>104.5</v>
      </c>
    </row>
    <row r="42" spans="1:22" x14ac:dyDescent="0.25">
      <c r="A42" s="42"/>
      <c r="B42" s="11">
        <v>39</v>
      </c>
      <c r="C42" s="6" t="s">
        <v>12</v>
      </c>
      <c r="D42" s="1" t="s">
        <v>11</v>
      </c>
      <c r="E42" s="1">
        <v>10</v>
      </c>
      <c r="F42" s="1">
        <v>8</v>
      </c>
      <c r="G42" s="1">
        <v>6</v>
      </c>
      <c r="H42" s="1">
        <f t="shared" si="0"/>
        <v>2</v>
      </c>
      <c r="I42" s="11">
        <f>L42-F42</f>
        <v>2</v>
      </c>
      <c r="J42" s="11">
        <v>1</v>
      </c>
      <c r="K42" s="11">
        <v>1</v>
      </c>
      <c r="L42" s="1">
        <v>10</v>
      </c>
      <c r="M42" s="1">
        <f t="shared" si="4"/>
        <v>100</v>
      </c>
      <c r="N42" s="1">
        <f t="shared" si="5"/>
        <v>60</v>
      </c>
      <c r="O42" s="1">
        <f t="shared" si="6"/>
        <v>20</v>
      </c>
      <c r="P42" s="1">
        <f t="shared" si="7"/>
        <v>80</v>
      </c>
      <c r="Q42" s="1">
        <f t="shared" si="8"/>
        <v>10</v>
      </c>
      <c r="R42" s="1">
        <f t="shared" si="9"/>
        <v>10</v>
      </c>
      <c r="S42" s="1">
        <f t="shared" si="10"/>
        <v>20</v>
      </c>
      <c r="T42" s="1">
        <f t="shared" si="11"/>
        <v>100</v>
      </c>
      <c r="U42" s="37"/>
      <c r="V42" s="10">
        <f>(1-U4)*S42</f>
        <v>19</v>
      </c>
    </row>
    <row r="43" spans="1:22" x14ac:dyDescent="0.25">
      <c r="A43" s="42"/>
      <c r="B43" s="11">
        <v>40</v>
      </c>
      <c r="C43" s="8" t="s">
        <v>10</v>
      </c>
      <c r="D43" s="2" t="s">
        <v>2</v>
      </c>
      <c r="E43" s="2">
        <v>176</v>
      </c>
      <c r="F43" s="2">
        <v>3</v>
      </c>
      <c r="G43" s="1">
        <v>2</v>
      </c>
      <c r="H43" s="1">
        <f t="shared" si="0"/>
        <v>1</v>
      </c>
      <c r="I43" s="11">
        <v>2</v>
      </c>
      <c r="J43" s="11">
        <v>1</v>
      </c>
      <c r="K43" s="11">
        <f t="shared" si="3"/>
        <v>1</v>
      </c>
      <c r="L43" s="2">
        <v>5</v>
      </c>
      <c r="M43" s="1">
        <f t="shared" si="4"/>
        <v>880</v>
      </c>
      <c r="N43" s="1">
        <f t="shared" si="5"/>
        <v>352</v>
      </c>
      <c r="O43" s="1">
        <f t="shared" si="6"/>
        <v>176</v>
      </c>
      <c r="P43" s="1">
        <f t="shared" si="7"/>
        <v>528</v>
      </c>
      <c r="Q43" s="1">
        <f t="shared" si="8"/>
        <v>176</v>
      </c>
      <c r="R43" s="1">
        <f t="shared" si="9"/>
        <v>176</v>
      </c>
      <c r="S43" s="1">
        <f t="shared" si="10"/>
        <v>352</v>
      </c>
      <c r="T43" s="1">
        <f t="shared" si="11"/>
        <v>880</v>
      </c>
      <c r="U43" s="37"/>
      <c r="V43" s="10">
        <f>(1-U4)*S43</f>
        <v>334.4</v>
      </c>
    </row>
    <row r="44" spans="1:22" ht="15" customHeight="1" x14ac:dyDescent="0.25">
      <c r="A44" s="42"/>
      <c r="B44" s="11">
        <v>41</v>
      </c>
      <c r="C44" s="8" t="s">
        <v>9</v>
      </c>
      <c r="D44" s="2" t="s">
        <v>38</v>
      </c>
      <c r="E44" s="2">
        <v>66</v>
      </c>
      <c r="F44" s="2">
        <v>8</v>
      </c>
      <c r="G44" s="1">
        <v>6</v>
      </c>
      <c r="H44" s="1">
        <f t="shared" si="0"/>
        <v>2</v>
      </c>
      <c r="I44" s="11">
        <f t="shared" ref="I44:I49" si="13">L44-F44</f>
        <v>2</v>
      </c>
      <c r="J44" s="11">
        <v>1</v>
      </c>
      <c r="K44" s="11">
        <f t="shared" si="3"/>
        <v>1</v>
      </c>
      <c r="L44" s="2">
        <v>10</v>
      </c>
      <c r="M44" s="1">
        <f t="shared" si="4"/>
        <v>660</v>
      </c>
      <c r="N44" s="1">
        <f t="shared" si="5"/>
        <v>396</v>
      </c>
      <c r="O44" s="1">
        <f t="shared" si="6"/>
        <v>132</v>
      </c>
      <c r="P44" s="1">
        <f t="shared" si="7"/>
        <v>528</v>
      </c>
      <c r="Q44" s="1">
        <f t="shared" si="8"/>
        <v>66</v>
      </c>
      <c r="R44" s="1">
        <f t="shared" si="9"/>
        <v>66</v>
      </c>
      <c r="S44" s="1">
        <f t="shared" si="10"/>
        <v>132</v>
      </c>
      <c r="T44" s="1">
        <f t="shared" si="11"/>
        <v>660</v>
      </c>
      <c r="U44" s="37"/>
      <c r="V44" s="10">
        <f>(1-U4)*S44</f>
        <v>125.39999999999999</v>
      </c>
    </row>
    <row r="45" spans="1:22" x14ac:dyDescent="0.25">
      <c r="A45" s="42"/>
      <c r="B45" s="11">
        <v>42</v>
      </c>
      <c r="C45" s="8" t="s">
        <v>8</v>
      </c>
      <c r="D45" s="2" t="s">
        <v>2</v>
      </c>
      <c r="E45" s="2">
        <v>50</v>
      </c>
      <c r="F45" s="2">
        <v>12</v>
      </c>
      <c r="G45" s="1">
        <v>8</v>
      </c>
      <c r="H45" s="1">
        <f t="shared" si="0"/>
        <v>4</v>
      </c>
      <c r="I45" s="11">
        <f t="shared" si="13"/>
        <v>3</v>
      </c>
      <c r="J45" s="11">
        <v>2</v>
      </c>
      <c r="K45" s="11">
        <f t="shared" si="3"/>
        <v>1</v>
      </c>
      <c r="L45" s="2">
        <v>15</v>
      </c>
      <c r="M45" s="1">
        <f t="shared" si="4"/>
        <v>750</v>
      </c>
      <c r="N45" s="1">
        <f t="shared" si="5"/>
        <v>400</v>
      </c>
      <c r="O45" s="1">
        <f t="shared" si="6"/>
        <v>200</v>
      </c>
      <c r="P45" s="1">
        <f t="shared" si="7"/>
        <v>600</v>
      </c>
      <c r="Q45" s="1">
        <f t="shared" si="8"/>
        <v>100</v>
      </c>
      <c r="R45" s="1">
        <f t="shared" si="9"/>
        <v>50</v>
      </c>
      <c r="S45" s="1">
        <f t="shared" si="10"/>
        <v>150</v>
      </c>
      <c r="T45" s="1">
        <f t="shared" si="11"/>
        <v>750</v>
      </c>
      <c r="U45" s="37"/>
      <c r="V45" s="10">
        <f>(1-U4)*S45</f>
        <v>142.5</v>
      </c>
    </row>
    <row r="46" spans="1:22" x14ac:dyDescent="0.25">
      <c r="A46" s="42"/>
      <c r="B46" s="11">
        <v>43</v>
      </c>
      <c r="C46" s="8" t="s">
        <v>7</v>
      </c>
      <c r="D46" s="2" t="s">
        <v>2</v>
      </c>
      <c r="E46" s="2">
        <v>75</v>
      </c>
      <c r="F46" s="2">
        <v>8</v>
      </c>
      <c r="G46" s="1">
        <v>6</v>
      </c>
      <c r="H46" s="1">
        <f t="shared" si="0"/>
        <v>2</v>
      </c>
      <c r="I46" s="11">
        <f t="shared" si="13"/>
        <v>2</v>
      </c>
      <c r="J46" s="11">
        <v>1</v>
      </c>
      <c r="K46" s="11">
        <f t="shared" si="3"/>
        <v>1</v>
      </c>
      <c r="L46" s="2">
        <v>10</v>
      </c>
      <c r="M46" s="1">
        <f t="shared" si="4"/>
        <v>750</v>
      </c>
      <c r="N46" s="1">
        <f t="shared" si="5"/>
        <v>450</v>
      </c>
      <c r="O46" s="1">
        <f t="shared" si="6"/>
        <v>150</v>
      </c>
      <c r="P46" s="1">
        <f t="shared" si="7"/>
        <v>600</v>
      </c>
      <c r="Q46" s="1">
        <f t="shared" si="8"/>
        <v>75</v>
      </c>
      <c r="R46" s="1">
        <f t="shared" si="9"/>
        <v>75</v>
      </c>
      <c r="S46" s="1">
        <f t="shared" si="10"/>
        <v>150</v>
      </c>
      <c r="T46" s="1">
        <f t="shared" si="11"/>
        <v>750</v>
      </c>
      <c r="U46" s="37"/>
      <c r="V46" s="10">
        <f>(1-U4)*S46</f>
        <v>142.5</v>
      </c>
    </row>
    <row r="47" spans="1:22" ht="15" customHeight="1" x14ac:dyDescent="0.25">
      <c r="A47" s="42"/>
      <c r="B47" s="11">
        <v>44</v>
      </c>
      <c r="C47" s="8" t="s">
        <v>6</v>
      </c>
      <c r="D47" s="2" t="s">
        <v>2</v>
      </c>
      <c r="E47" s="2">
        <v>32</v>
      </c>
      <c r="F47" s="2">
        <v>8</v>
      </c>
      <c r="G47" s="1">
        <v>6</v>
      </c>
      <c r="H47" s="1">
        <f t="shared" si="0"/>
        <v>2</v>
      </c>
      <c r="I47" s="11">
        <f t="shared" si="13"/>
        <v>2</v>
      </c>
      <c r="J47" s="11">
        <v>1</v>
      </c>
      <c r="K47" s="11">
        <f t="shared" si="3"/>
        <v>1</v>
      </c>
      <c r="L47" s="2">
        <v>10</v>
      </c>
      <c r="M47" s="1">
        <f t="shared" si="4"/>
        <v>320</v>
      </c>
      <c r="N47" s="1">
        <f t="shared" si="5"/>
        <v>192</v>
      </c>
      <c r="O47" s="1">
        <f t="shared" si="6"/>
        <v>64</v>
      </c>
      <c r="P47" s="1">
        <f t="shared" si="7"/>
        <v>256</v>
      </c>
      <c r="Q47" s="1">
        <f t="shared" si="8"/>
        <v>32</v>
      </c>
      <c r="R47" s="1">
        <f t="shared" si="9"/>
        <v>32</v>
      </c>
      <c r="S47" s="1">
        <f t="shared" si="10"/>
        <v>64</v>
      </c>
      <c r="T47" s="1">
        <f t="shared" si="11"/>
        <v>320</v>
      </c>
      <c r="U47" s="37"/>
      <c r="V47" s="10">
        <f>(1-U4)*S47</f>
        <v>60.8</v>
      </c>
    </row>
    <row r="48" spans="1:22" x14ac:dyDescent="0.25">
      <c r="A48" s="42"/>
      <c r="B48" s="11">
        <v>45</v>
      </c>
      <c r="C48" s="8" t="s">
        <v>5</v>
      </c>
      <c r="D48" s="2" t="s">
        <v>2</v>
      </c>
      <c r="E48" s="2">
        <v>34</v>
      </c>
      <c r="F48" s="2">
        <v>8</v>
      </c>
      <c r="G48" s="1">
        <v>6</v>
      </c>
      <c r="H48" s="1">
        <f t="shared" si="0"/>
        <v>2</v>
      </c>
      <c r="I48" s="11">
        <f t="shared" si="13"/>
        <v>2</v>
      </c>
      <c r="J48" s="11">
        <v>1</v>
      </c>
      <c r="K48" s="11">
        <f t="shared" si="3"/>
        <v>1</v>
      </c>
      <c r="L48" s="2">
        <v>10</v>
      </c>
      <c r="M48" s="1">
        <f t="shared" si="4"/>
        <v>340</v>
      </c>
      <c r="N48" s="1">
        <f t="shared" si="5"/>
        <v>204</v>
      </c>
      <c r="O48" s="1">
        <f t="shared" si="6"/>
        <v>68</v>
      </c>
      <c r="P48" s="1">
        <f t="shared" si="7"/>
        <v>272</v>
      </c>
      <c r="Q48" s="1">
        <f t="shared" si="8"/>
        <v>34</v>
      </c>
      <c r="R48" s="1">
        <f t="shared" si="9"/>
        <v>34</v>
      </c>
      <c r="S48" s="1">
        <f t="shared" si="10"/>
        <v>68</v>
      </c>
      <c r="T48" s="1">
        <f t="shared" si="11"/>
        <v>340</v>
      </c>
      <c r="U48" s="37"/>
      <c r="V48" s="10">
        <f>(1-U4)*S48</f>
        <v>64.599999999999994</v>
      </c>
    </row>
    <row r="49" spans="1:24" x14ac:dyDescent="0.25">
      <c r="A49" s="42"/>
      <c r="B49" s="11">
        <v>46</v>
      </c>
      <c r="C49" s="9" t="s">
        <v>4</v>
      </c>
      <c r="D49" s="2" t="s">
        <v>2</v>
      </c>
      <c r="E49" s="2">
        <v>370</v>
      </c>
      <c r="F49" s="2">
        <v>1</v>
      </c>
      <c r="G49" s="1">
        <v>1</v>
      </c>
      <c r="H49" s="1">
        <f t="shared" si="0"/>
        <v>0</v>
      </c>
      <c r="I49" s="11">
        <f t="shared" si="13"/>
        <v>1</v>
      </c>
      <c r="J49" s="11">
        <v>1</v>
      </c>
      <c r="K49" s="11">
        <f t="shared" si="3"/>
        <v>0</v>
      </c>
      <c r="L49" s="2">
        <v>2</v>
      </c>
      <c r="M49" s="1">
        <f t="shared" si="4"/>
        <v>740</v>
      </c>
      <c r="N49" s="1">
        <f t="shared" si="5"/>
        <v>370</v>
      </c>
      <c r="O49" s="1">
        <f t="shared" si="6"/>
        <v>0</v>
      </c>
      <c r="P49" s="1">
        <f t="shared" si="7"/>
        <v>370</v>
      </c>
      <c r="Q49" s="1">
        <f t="shared" si="8"/>
        <v>370</v>
      </c>
      <c r="R49" s="1">
        <f t="shared" si="9"/>
        <v>0</v>
      </c>
      <c r="S49" s="1">
        <f t="shared" si="10"/>
        <v>370</v>
      </c>
      <c r="T49" s="1">
        <f t="shared" si="11"/>
        <v>740</v>
      </c>
      <c r="U49" s="37"/>
      <c r="V49" s="10">
        <f>(1-U4)*S49</f>
        <v>351.5</v>
      </c>
    </row>
    <row r="50" spans="1:24" ht="15" customHeight="1" x14ac:dyDescent="0.25">
      <c r="A50" s="42"/>
      <c r="B50" s="11">
        <v>47</v>
      </c>
      <c r="C50" s="8" t="s">
        <v>3</v>
      </c>
      <c r="D50" s="2" t="s">
        <v>2</v>
      </c>
      <c r="E50" s="2">
        <v>85</v>
      </c>
      <c r="F50" s="2">
        <v>3</v>
      </c>
      <c r="G50" s="1">
        <v>2</v>
      </c>
      <c r="H50" s="1">
        <f t="shared" si="0"/>
        <v>1</v>
      </c>
      <c r="I50" s="11">
        <v>2</v>
      </c>
      <c r="J50" s="11">
        <v>1</v>
      </c>
      <c r="K50" s="11">
        <f t="shared" si="3"/>
        <v>1</v>
      </c>
      <c r="L50" s="2">
        <v>5</v>
      </c>
      <c r="M50" s="1">
        <f t="shared" si="4"/>
        <v>425</v>
      </c>
      <c r="N50" s="1">
        <f t="shared" si="5"/>
        <v>170</v>
      </c>
      <c r="O50" s="1">
        <f t="shared" si="6"/>
        <v>85</v>
      </c>
      <c r="P50" s="1">
        <f t="shared" si="7"/>
        <v>255</v>
      </c>
      <c r="Q50" s="1">
        <f t="shared" si="8"/>
        <v>85</v>
      </c>
      <c r="R50" s="1">
        <f t="shared" si="9"/>
        <v>85</v>
      </c>
      <c r="S50" s="1">
        <f t="shared" si="10"/>
        <v>170</v>
      </c>
      <c r="T50" s="1">
        <f t="shared" si="11"/>
        <v>425</v>
      </c>
      <c r="U50" s="37"/>
      <c r="V50" s="10">
        <f>(1-U4)*S50</f>
        <v>161.5</v>
      </c>
    </row>
    <row r="51" spans="1:24" x14ac:dyDescent="0.25">
      <c r="A51" s="42"/>
      <c r="B51" s="11">
        <v>48</v>
      </c>
      <c r="C51" s="8" t="s">
        <v>57</v>
      </c>
      <c r="D51" s="2" t="s">
        <v>2</v>
      </c>
      <c r="E51" s="2">
        <v>45</v>
      </c>
      <c r="F51" s="2">
        <v>8</v>
      </c>
      <c r="G51" s="1">
        <v>6</v>
      </c>
      <c r="H51" s="1">
        <f t="shared" si="0"/>
        <v>2</v>
      </c>
      <c r="I51" s="11">
        <f t="shared" ref="I51:I61" si="14">L51-F51</f>
        <v>2</v>
      </c>
      <c r="J51" s="11">
        <v>1</v>
      </c>
      <c r="K51" s="11">
        <f t="shared" si="3"/>
        <v>1</v>
      </c>
      <c r="L51" s="2">
        <v>10</v>
      </c>
      <c r="M51" s="1">
        <f t="shared" si="4"/>
        <v>450</v>
      </c>
      <c r="N51" s="1">
        <f t="shared" si="5"/>
        <v>270</v>
      </c>
      <c r="O51" s="1">
        <f t="shared" si="6"/>
        <v>90</v>
      </c>
      <c r="P51" s="1">
        <f t="shared" si="7"/>
        <v>360</v>
      </c>
      <c r="Q51" s="1">
        <f t="shared" si="8"/>
        <v>45</v>
      </c>
      <c r="R51" s="1">
        <f t="shared" si="9"/>
        <v>45</v>
      </c>
      <c r="S51" s="1">
        <f t="shared" si="10"/>
        <v>90</v>
      </c>
      <c r="T51" s="1">
        <f t="shared" si="11"/>
        <v>450</v>
      </c>
      <c r="U51" s="37"/>
      <c r="V51" s="10">
        <f>(1-U4)*S51</f>
        <v>85.5</v>
      </c>
    </row>
    <row r="52" spans="1:24" x14ac:dyDescent="0.25">
      <c r="A52" s="42"/>
      <c r="B52" s="11">
        <v>49</v>
      </c>
      <c r="C52" s="8" t="s">
        <v>58</v>
      </c>
      <c r="D52" s="2" t="s">
        <v>2</v>
      </c>
      <c r="E52" s="2">
        <v>15</v>
      </c>
      <c r="F52" s="2">
        <v>12</v>
      </c>
      <c r="G52" s="1">
        <v>8</v>
      </c>
      <c r="H52" s="1">
        <f t="shared" si="0"/>
        <v>4</v>
      </c>
      <c r="I52" s="11">
        <f t="shared" si="14"/>
        <v>3</v>
      </c>
      <c r="J52" s="11">
        <v>2</v>
      </c>
      <c r="K52" s="11">
        <f t="shared" si="3"/>
        <v>1</v>
      </c>
      <c r="L52" s="2">
        <v>15</v>
      </c>
      <c r="M52" s="1">
        <f t="shared" si="4"/>
        <v>225</v>
      </c>
      <c r="N52" s="1">
        <f t="shared" si="5"/>
        <v>120</v>
      </c>
      <c r="O52" s="1">
        <f t="shared" si="6"/>
        <v>60</v>
      </c>
      <c r="P52" s="1">
        <f t="shared" si="7"/>
        <v>180</v>
      </c>
      <c r="Q52" s="1">
        <f t="shared" si="8"/>
        <v>30</v>
      </c>
      <c r="R52" s="1">
        <f t="shared" si="9"/>
        <v>15</v>
      </c>
      <c r="S52" s="1">
        <f t="shared" si="10"/>
        <v>45</v>
      </c>
      <c r="T52" s="1">
        <f t="shared" si="11"/>
        <v>225</v>
      </c>
      <c r="U52" s="37"/>
      <c r="V52" s="10">
        <f>(1-U4)*S52</f>
        <v>42.75</v>
      </c>
    </row>
    <row r="53" spans="1:24" ht="15" customHeight="1" x14ac:dyDescent="0.25">
      <c r="A53" s="42"/>
      <c r="B53" s="11">
        <v>50</v>
      </c>
      <c r="C53" s="8" t="s">
        <v>59</v>
      </c>
      <c r="D53" s="2" t="s">
        <v>2</v>
      </c>
      <c r="E53" s="2">
        <v>15</v>
      </c>
      <c r="F53" s="2">
        <v>12</v>
      </c>
      <c r="G53" s="1">
        <v>8</v>
      </c>
      <c r="H53" s="1">
        <f t="shared" si="0"/>
        <v>4</v>
      </c>
      <c r="I53" s="11">
        <f t="shared" si="14"/>
        <v>8</v>
      </c>
      <c r="J53" s="11">
        <v>5</v>
      </c>
      <c r="K53" s="11">
        <f t="shared" si="3"/>
        <v>3</v>
      </c>
      <c r="L53" s="2">
        <v>20</v>
      </c>
      <c r="M53" s="1">
        <f t="shared" si="4"/>
        <v>300</v>
      </c>
      <c r="N53" s="1">
        <f t="shared" si="5"/>
        <v>120</v>
      </c>
      <c r="O53" s="1">
        <f t="shared" si="6"/>
        <v>60</v>
      </c>
      <c r="P53" s="1">
        <f t="shared" si="7"/>
        <v>180</v>
      </c>
      <c r="Q53" s="1">
        <f t="shared" si="8"/>
        <v>75</v>
      </c>
      <c r="R53" s="1">
        <f t="shared" si="9"/>
        <v>45</v>
      </c>
      <c r="S53" s="1">
        <f t="shared" si="10"/>
        <v>120</v>
      </c>
      <c r="T53" s="1">
        <f t="shared" si="11"/>
        <v>300</v>
      </c>
      <c r="U53" s="37"/>
      <c r="V53" s="10">
        <f>(1-U4)*S53</f>
        <v>114</v>
      </c>
    </row>
    <row r="54" spans="1:24" x14ac:dyDescent="0.25">
      <c r="A54" s="42"/>
      <c r="B54" s="11">
        <v>51</v>
      </c>
      <c r="C54" s="8" t="s">
        <v>60</v>
      </c>
      <c r="D54" s="2" t="s">
        <v>38</v>
      </c>
      <c r="E54" s="2">
        <v>80</v>
      </c>
      <c r="F54" s="2">
        <v>5</v>
      </c>
      <c r="G54" s="1">
        <v>4</v>
      </c>
      <c r="H54" s="1">
        <f t="shared" si="0"/>
        <v>1</v>
      </c>
      <c r="I54" s="11">
        <f t="shared" si="14"/>
        <v>5</v>
      </c>
      <c r="J54" s="11">
        <v>3</v>
      </c>
      <c r="K54" s="11">
        <f t="shared" si="3"/>
        <v>2</v>
      </c>
      <c r="L54" s="2">
        <v>10</v>
      </c>
      <c r="M54" s="1">
        <f t="shared" si="4"/>
        <v>800</v>
      </c>
      <c r="N54" s="1">
        <f t="shared" si="5"/>
        <v>320</v>
      </c>
      <c r="O54" s="1">
        <f t="shared" si="6"/>
        <v>80</v>
      </c>
      <c r="P54" s="1">
        <f t="shared" si="7"/>
        <v>400</v>
      </c>
      <c r="Q54" s="1">
        <f t="shared" si="8"/>
        <v>240</v>
      </c>
      <c r="R54" s="1">
        <f t="shared" si="9"/>
        <v>160</v>
      </c>
      <c r="S54" s="1">
        <f t="shared" si="10"/>
        <v>400</v>
      </c>
      <c r="T54" s="1">
        <f t="shared" si="11"/>
        <v>800</v>
      </c>
      <c r="U54" s="37"/>
      <c r="V54" s="10">
        <f>(1-U4)*S54</f>
        <v>380</v>
      </c>
    </row>
    <row r="55" spans="1:24" x14ac:dyDescent="0.25">
      <c r="A55" s="42"/>
      <c r="B55" s="11">
        <v>52</v>
      </c>
      <c r="C55" s="8" t="s">
        <v>61</v>
      </c>
      <c r="D55" s="2" t="s">
        <v>2</v>
      </c>
      <c r="E55" s="2">
        <v>50</v>
      </c>
      <c r="F55" s="2">
        <v>3</v>
      </c>
      <c r="G55" s="1">
        <v>2</v>
      </c>
      <c r="H55" s="1">
        <f t="shared" si="0"/>
        <v>1</v>
      </c>
      <c r="I55" s="11">
        <f t="shared" si="14"/>
        <v>2</v>
      </c>
      <c r="J55" s="11">
        <v>1</v>
      </c>
      <c r="K55" s="11">
        <f t="shared" si="3"/>
        <v>1</v>
      </c>
      <c r="L55" s="2">
        <v>5</v>
      </c>
      <c r="M55" s="1">
        <f t="shared" si="4"/>
        <v>250</v>
      </c>
      <c r="N55" s="1">
        <f t="shared" si="5"/>
        <v>100</v>
      </c>
      <c r="O55" s="1">
        <f t="shared" si="6"/>
        <v>50</v>
      </c>
      <c r="P55" s="1">
        <f t="shared" si="7"/>
        <v>150</v>
      </c>
      <c r="Q55" s="1">
        <f t="shared" si="8"/>
        <v>50</v>
      </c>
      <c r="R55" s="1">
        <f t="shared" si="9"/>
        <v>50</v>
      </c>
      <c r="S55" s="1">
        <f t="shared" si="10"/>
        <v>100</v>
      </c>
      <c r="T55" s="1">
        <f t="shared" si="11"/>
        <v>250</v>
      </c>
      <c r="U55" s="37"/>
      <c r="V55" s="10">
        <f>(1-U4)*S55</f>
        <v>95</v>
      </c>
    </row>
    <row r="56" spans="1:24" ht="15" customHeight="1" x14ac:dyDescent="0.25">
      <c r="A56" s="42"/>
      <c r="B56" s="11">
        <v>53</v>
      </c>
      <c r="C56" s="8" t="s">
        <v>62</v>
      </c>
      <c r="D56" s="2" t="s">
        <v>2</v>
      </c>
      <c r="E56" s="2">
        <v>20</v>
      </c>
      <c r="F56" s="2">
        <v>8</v>
      </c>
      <c r="G56" s="1">
        <v>6</v>
      </c>
      <c r="H56" s="1">
        <f t="shared" si="0"/>
        <v>2</v>
      </c>
      <c r="I56" s="11">
        <f t="shared" si="14"/>
        <v>7</v>
      </c>
      <c r="J56" s="11">
        <v>5</v>
      </c>
      <c r="K56" s="11">
        <f t="shared" si="3"/>
        <v>2</v>
      </c>
      <c r="L56" s="2">
        <v>15</v>
      </c>
      <c r="M56" s="1">
        <f t="shared" si="4"/>
        <v>300</v>
      </c>
      <c r="N56" s="1">
        <f t="shared" si="5"/>
        <v>120</v>
      </c>
      <c r="O56" s="1">
        <f t="shared" si="6"/>
        <v>40</v>
      </c>
      <c r="P56" s="1">
        <f t="shared" si="7"/>
        <v>160</v>
      </c>
      <c r="Q56" s="1">
        <f t="shared" si="8"/>
        <v>100</v>
      </c>
      <c r="R56" s="1">
        <f t="shared" si="9"/>
        <v>40</v>
      </c>
      <c r="S56" s="1">
        <f t="shared" si="10"/>
        <v>140</v>
      </c>
      <c r="T56" s="1">
        <f t="shared" si="11"/>
        <v>300</v>
      </c>
      <c r="U56" s="37"/>
      <c r="V56" s="10">
        <f>(1-U4)*S56</f>
        <v>133</v>
      </c>
    </row>
    <row r="57" spans="1:24" x14ac:dyDescent="0.25">
      <c r="A57" s="42"/>
      <c r="B57" s="11">
        <v>54</v>
      </c>
      <c r="C57" s="8" t="s">
        <v>63</v>
      </c>
      <c r="D57" s="2" t="s">
        <v>2</v>
      </c>
      <c r="E57" s="2">
        <v>30</v>
      </c>
      <c r="F57" s="2">
        <v>8</v>
      </c>
      <c r="G57" s="1">
        <v>6</v>
      </c>
      <c r="H57" s="1">
        <f t="shared" si="0"/>
        <v>2</v>
      </c>
      <c r="I57" s="11">
        <f t="shared" si="14"/>
        <v>2</v>
      </c>
      <c r="J57" s="11">
        <v>1</v>
      </c>
      <c r="K57" s="11">
        <f t="shared" si="3"/>
        <v>1</v>
      </c>
      <c r="L57" s="2">
        <v>10</v>
      </c>
      <c r="M57" s="1">
        <f t="shared" si="4"/>
        <v>300</v>
      </c>
      <c r="N57" s="1">
        <f t="shared" si="5"/>
        <v>180</v>
      </c>
      <c r="O57" s="1">
        <f t="shared" si="6"/>
        <v>60</v>
      </c>
      <c r="P57" s="1">
        <f t="shared" si="7"/>
        <v>240</v>
      </c>
      <c r="Q57" s="1">
        <f t="shared" si="8"/>
        <v>30</v>
      </c>
      <c r="R57" s="1">
        <f t="shared" si="9"/>
        <v>30</v>
      </c>
      <c r="S57" s="1">
        <f t="shared" si="10"/>
        <v>60</v>
      </c>
      <c r="T57" s="1">
        <f t="shared" si="11"/>
        <v>300</v>
      </c>
      <c r="U57" s="37"/>
      <c r="V57" s="10">
        <f>(1-U4)*S57</f>
        <v>57</v>
      </c>
    </row>
    <row r="58" spans="1:24" x14ac:dyDescent="0.25">
      <c r="A58" s="42"/>
      <c r="B58" s="11">
        <v>55</v>
      </c>
      <c r="C58" s="8" t="s">
        <v>64</v>
      </c>
      <c r="D58" s="2" t="s">
        <v>2</v>
      </c>
      <c r="E58" s="2">
        <v>15</v>
      </c>
      <c r="F58" s="2">
        <v>22</v>
      </c>
      <c r="G58" s="1">
        <v>15</v>
      </c>
      <c r="H58" s="1">
        <f t="shared" si="0"/>
        <v>7</v>
      </c>
      <c r="I58" s="11">
        <f t="shared" si="14"/>
        <v>8</v>
      </c>
      <c r="J58" s="11">
        <v>5</v>
      </c>
      <c r="K58" s="11">
        <f t="shared" si="3"/>
        <v>3</v>
      </c>
      <c r="L58" s="2">
        <v>30</v>
      </c>
      <c r="M58" s="1">
        <f t="shared" si="4"/>
        <v>450</v>
      </c>
      <c r="N58" s="1">
        <f t="shared" si="5"/>
        <v>225</v>
      </c>
      <c r="O58" s="1">
        <f t="shared" si="6"/>
        <v>105</v>
      </c>
      <c r="P58" s="1">
        <f t="shared" si="7"/>
        <v>330</v>
      </c>
      <c r="Q58" s="1">
        <f t="shared" si="8"/>
        <v>75</v>
      </c>
      <c r="R58" s="1">
        <f t="shared" si="9"/>
        <v>45</v>
      </c>
      <c r="S58" s="1">
        <f t="shared" si="10"/>
        <v>120</v>
      </c>
      <c r="T58" s="1">
        <f t="shared" si="11"/>
        <v>450</v>
      </c>
      <c r="U58" s="37"/>
      <c r="V58" s="10">
        <f>(1-U4)*S58</f>
        <v>114</v>
      </c>
    </row>
    <row r="59" spans="1:24" ht="15" customHeight="1" x14ac:dyDescent="0.25">
      <c r="A59" s="42"/>
      <c r="B59" s="11">
        <v>56</v>
      </c>
      <c r="C59" s="8" t="s">
        <v>65</v>
      </c>
      <c r="D59" s="2" t="s">
        <v>2</v>
      </c>
      <c r="E59" s="2">
        <v>25</v>
      </c>
      <c r="F59" s="2">
        <v>8</v>
      </c>
      <c r="G59" s="1">
        <v>6</v>
      </c>
      <c r="H59" s="1">
        <f t="shared" si="0"/>
        <v>2</v>
      </c>
      <c r="I59" s="11">
        <f t="shared" si="14"/>
        <v>2</v>
      </c>
      <c r="J59" s="11">
        <v>1</v>
      </c>
      <c r="K59" s="11">
        <f t="shared" si="3"/>
        <v>1</v>
      </c>
      <c r="L59" s="2">
        <v>10</v>
      </c>
      <c r="M59" s="1">
        <f t="shared" si="4"/>
        <v>250</v>
      </c>
      <c r="N59" s="1">
        <f t="shared" si="5"/>
        <v>150</v>
      </c>
      <c r="O59" s="1">
        <f t="shared" si="6"/>
        <v>50</v>
      </c>
      <c r="P59" s="1">
        <f t="shared" si="7"/>
        <v>200</v>
      </c>
      <c r="Q59" s="1">
        <f t="shared" si="8"/>
        <v>25</v>
      </c>
      <c r="R59" s="1">
        <f t="shared" si="9"/>
        <v>25</v>
      </c>
      <c r="S59" s="1">
        <f t="shared" si="10"/>
        <v>50</v>
      </c>
      <c r="T59" s="1">
        <f t="shared" si="11"/>
        <v>250</v>
      </c>
      <c r="U59" s="37"/>
      <c r="V59" s="10">
        <f>(1-U4)*S59</f>
        <v>47.5</v>
      </c>
    </row>
    <row r="60" spans="1:24" x14ac:dyDescent="0.25">
      <c r="A60" s="42"/>
      <c r="B60" s="11">
        <v>57</v>
      </c>
      <c r="C60" s="8" t="s">
        <v>66</v>
      </c>
      <c r="D60" s="2" t="s">
        <v>2</v>
      </c>
      <c r="E60" s="2">
        <v>25</v>
      </c>
      <c r="F60" s="2">
        <v>8</v>
      </c>
      <c r="G60" s="1">
        <v>6</v>
      </c>
      <c r="H60" s="1">
        <f t="shared" si="0"/>
        <v>2</v>
      </c>
      <c r="I60" s="11">
        <f t="shared" si="14"/>
        <v>2</v>
      </c>
      <c r="J60" s="11">
        <v>1</v>
      </c>
      <c r="K60" s="11">
        <f t="shared" si="3"/>
        <v>1</v>
      </c>
      <c r="L60" s="2">
        <v>10</v>
      </c>
      <c r="M60" s="1">
        <f t="shared" si="4"/>
        <v>250</v>
      </c>
      <c r="N60" s="1">
        <f t="shared" si="5"/>
        <v>150</v>
      </c>
      <c r="O60" s="1">
        <f t="shared" si="6"/>
        <v>50</v>
      </c>
      <c r="P60" s="4">
        <f t="shared" si="7"/>
        <v>200</v>
      </c>
      <c r="Q60" s="4">
        <f t="shared" si="8"/>
        <v>25</v>
      </c>
      <c r="R60" s="4">
        <f t="shared" si="9"/>
        <v>25</v>
      </c>
      <c r="S60" s="4">
        <f t="shared" si="10"/>
        <v>50</v>
      </c>
      <c r="T60" s="4">
        <f t="shared" si="11"/>
        <v>250</v>
      </c>
      <c r="U60" s="37"/>
      <c r="V60" s="10">
        <f>(1-U4)*S60</f>
        <v>47.5</v>
      </c>
      <c r="W60" s="23"/>
      <c r="X60" s="23"/>
    </row>
    <row r="61" spans="1:24" x14ac:dyDescent="0.25">
      <c r="A61" s="42"/>
      <c r="B61" s="11">
        <v>58</v>
      </c>
      <c r="C61" s="8" t="s">
        <v>82</v>
      </c>
      <c r="D61" s="2" t="s">
        <v>68</v>
      </c>
      <c r="E61" s="2">
        <v>35</v>
      </c>
      <c r="F61" s="2">
        <v>80</v>
      </c>
      <c r="G61" s="1">
        <v>56</v>
      </c>
      <c r="H61" s="1">
        <f t="shared" si="0"/>
        <v>24</v>
      </c>
      <c r="I61" s="13">
        <f t="shared" si="14"/>
        <v>20</v>
      </c>
      <c r="J61" s="11">
        <v>14</v>
      </c>
      <c r="K61" s="11">
        <f t="shared" si="3"/>
        <v>6</v>
      </c>
      <c r="L61" s="2">
        <v>100</v>
      </c>
      <c r="M61" s="4">
        <f t="shared" si="4"/>
        <v>3500</v>
      </c>
      <c r="N61" s="1">
        <f t="shared" si="5"/>
        <v>1960</v>
      </c>
      <c r="O61" s="1">
        <f t="shared" si="6"/>
        <v>840</v>
      </c>
      <c r="P61" s="4">
        <f t="shared" si="7"/>
        <v>2800</v>
      </c>
      <c r="Q61" s="4">
        <f t="shared" si="8"/>
        <v>490</v>
      </c>
      <c r="R61" s="4">
        <f t="shared" si="9"/>
        <v>210</v>
      </c>
      <c r="S61" s="4">
        <f t="shared" si="10"/>
        <v>700</v>
      </c>
      <c r="T61" s="4">
        <f t="shared" si="11"/>
        <v>3500</v>
      </c>
      <c r="U61" s="38"/>
      <c r="V61" s="10">
        <f>(1-U4)*S61</f>
        <v>665</v>
      </c>
      <c r="W61" s="23"/>
      <c r="X61" s="23"/>
    </row>
    <row r="62" spans="1:24" ht="15" customHeight="1" x14ac:dyDescent="0.25">
      <c r="A62" s="33" t="s">
        <v>90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14">
        <f>SUM(P4:P61)</f>
        <v>24762</v>
      </c>
      <c r="Q62" s="14">
        <f t="shared" ref="Q62:R62" si="15">SUM(Q4:Q61)</f>
        <v>5942</v>
      </c>
      <c r="R62" s="14">
        <f t="shared" si="15"/>
        <v>2539</v>
      </c>
      <c r="S62" s="14">
        <f>SUM(S4:S61)</f>
        <v>8481</v>
      </c>
      <c r="T62" s="14">
        <f t="shared" ref="T62:V62" si="16">SUM(T4:T61)</f>
        <v>33243</v>
      </c>
      <c r="U62" s="25"/>
      <c r="V62" s="14">
        <f t="shared" si="16"/>
        <v>8056.95</v>
      </c>
      <c r="W62" s="24"/>
      <c r="X62" s="23"/>
    </row>
    <row r="63" spans="1:24" x14ac:dyDescent="0.25">
      <c r="A63" s="30" t="s">
        <v>86</v>
      </c>
      <c r="B63" s="31"/>
      <c r="C63" s="31"/>
      <c r="D63" s="31"/>
      <c r="E63" s="31"/>
      <c r="F63" s="31"/>
      <c r="G63" s="31"/>
      <c r="H63" s="31"/>
      <c r="I63" s="31"/>
      <c r="J63" s="31"/>
      <c r="K63" s="32"/>
      <c r="L63" s="18"/>
      <c r="M63" s="18"/>
      <c r="N63" s="18"/>
      <c r="O63" s="19"/>
      <c r="P63" s="20"/>
      <c r="Q63" s="21">
        <f>0.24*Q62</f>
        <v>1426.08</v>
      </c>
      <c r="R63" s="21">
        <f t="shared" ref="R63:S63" si="17">0.24*R62</f>
        <v>609.36</v>
      </c>
      <c r="S63" s="21">
        <f t="shared" si="17"/>
        <v>2035.4399999999998</v>
      </c>
      <c r="T63" s="22">
        <f t="shared" ref="T63" si="18">0.24*T62</f>
        <v>7978.32</v>
      </c>
      <c r="U63" s="26"/>
      <c r="V63" s="22">
        <f t="shared" ref="V63" si="19">0.24*V62</f>
        <v>1933.6679999999999</v>
      </c>
      <c r="W63" s="23"/>
      <c r="X63" s="23"/>
    </row>
    <row r="64" spans="1:24" x14ac:dyDescent="0.25">
      <c r="A64" s="30" t="s">
        <v>87</v>
      </c>
      <c r="B64" s="31"/>
      <c r="C64" s="31"/>
      <c r="D64" s="31"/>
      <c r="E64" s="31"/>
      <c r="F64" s="31"/>
      <c r="G64" s="31"/>
      <c r="H64" s="31"/>
      <c r="I64" s="31"/>
      <c r="J64" s="31"/>
      <c r="K64" s="32"/>
      <c r="L64" s="18"/>
      <c r="M64" s="18"/>
      <c r="N64" s="18"/>
      <c r="O64" s="19"/>
      <c r="P64" s="20"/>
      <c r="Q64" s="21">
        <f>Q62+Q63</f>
        <v>7368.08</v>
      </c>
      <c r="R64" s="21">
        <f t="shared" ref="R64:S64" si="20">R62+R63</f>
        <v>3148.36</v>
      </c>
      <c r="S64" s="21">
        <f t="shared" si="20"/>
        <v>10516.44</v>
      </c>
      <c r="T64" s="22">
        <f t="shared" ref="T64" si="21">T62+T63</f>
        <v>41221.32</v>
      </c>
      <c r="U64" s="27"/>
      <c r="V64" s="22">
        <f t="shared" ref="V64" si="22">V62+V63</f>
        <v>9990.6180000000004</v>
      </c>
    </row>
  </sheetData>
  <sheetProtection password="CC3D" sheet="1" objects="1" scenarios="1"/>
  <protectedRanges>
    <protectedRange password="CC3D" sqref="U4:U61" name="Περιοχή2"/>
    <protectedRange sqref="U4" name="ΠΟΣΟΣΤΟ ΕΚΠΤΩΣΗΣ"/>
  </protectedRanges>
  <mergeCells count="18">
    <mergeCell ref="A1:V1"/>
    <mergeCell ref="U2:U3"/>
    <mergeCell ref="V2:V3"/>
    <mergeCell ref="F2:H2"/>
    <mergeCell ref="I2:K2"/>
    <mergeCell ref="N2:P2"/>
    <mergeCell ref="Q2:S2"/>
    <mergeCell ref="U62:U64"/>
    <mergeCell ref="A2:A3"/>
    <mergeCell ref="A63:K63"/>
    <mergeCell ref="A64:K64"/>
    <mergeCell ref="A62:O62"/>
    <mergeCell ref="U4:U61"/>
    <mergeCell ref="E2:E3"/>
    <mergeCell ref="D2:D3"/>
    <mergeCell ref="C2:C3"/>
    <mergeCell ref="B2:B3"/>
    <mergeCell ref="A4:A6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ΤΜΗΜΑ ΙΙ  ΟΙΚΟΝΟΜΙΚΗ ΠΡΟΣΦΟΡΑ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imalandrakis</dc:creator>
  <cp:lastModifiedBy>Σοφία</cp:lastModifiedBy>
  <cp:lastPrinted>2020-07-02T09:58:17Z</cp:lastPrinted>
  <dcterms:created xsi:type="dcterms:W3CDTF">2020-04-30T08:44:57Z</dcterms:created>
  <dcterms:modified xsi:type="dcterms:W3CDTF">2020-07-18T15:44:54Z</dcterms:modified>
</cp:coreProperties>
</file>