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C3D" lockStructure="1"/>
  <bookViews>
    <workbookView xWindow="480" yWindow="150" windowWidth="13335" windowHeight="7440"/>
  </bookViews>
  <sheets>
    <sheet name="ΟΙΚΟΝΟΜΙΚΗ ΠΡΟΣΦΟΡΑ TMHMA 1" sheetId="5" r:id="rId1"/>
  </sheets>
  <calcPr calcId="145621"/>
</workbook>
</file>

<file path=xl/calcChain.xml><?xml version="1.0" encoding="utf-8"?>
<calcChain xmlns="http://schemas.openxmlformats.org/spreadsheetml/2006/main">
  <c r="F7" i="5" l="1"/>
  <c r="F46" i="5" l="1"/>
  <c r="F5" i="5"/>
  <c r="H5" i="5"/>
  <c r="I5" i="5" s="1"/>
  <c r="F6" i="5"/>
  <c r="H6" i="5"/>
  <c r="I6" i="5"/>
  <c r="H7" i="5"/>
  <c r="I7" i="5" s="1"/>
  <c r="F8" i="5"/>
  <c r="H8" i="5"/>
  <c r="I8" i="5" s="1"/>
  <c r="F9" i="5"/>
  <c r="H9" i="5"/>
  <c r="I9" i="5"/>
  <c r="F10" i="5"/>
  <c r="H10" i="5"/>
  <c r="I10" i="5"/>
  <c r="F11" i="5"/>
  <c r="H11" i="5"/>
  <c r="I11" i="5" s="1"/>
  <c r="F12" i="5"/>
  <c r="H12" i="5"/>
  <c r="I12" i="5" s="1"/>
  <c r="F13" i="5"/>
  <c r="H13" i="5"/>
  <c r="I13" i="5"/>
  <c r="F14" i="5"/>
  <c r="H14" i="5"/>
  <c r="I14" i="5" s="1"/>
  <c r="F15" i="5"/>
  <c r="H15" i="5"/>
  <c r="I15" i="5"/>
  <c r="F16" i="5"/>
  <c r="H16" i="5"/>
  <c r="I16" i="5" s="1"/>
  <c r="F17" i="5"/>
  <c r="H17" i="5"/>
  <c r="I17" i="5" s="1"/>
  <c r="F18" i="5"/>
  <c r="H18" i="5"/>
  <c r="I18" i="5"/>
  <c r="F19" i="5"/>
  <c r="H19" i="5"/>
  <c r="I19" i="5" s="1"/>
  <c r="F20" i="5"/>
  <c r="H20" i="5"/>
  <c r="I20" i="5" s="1"/>
  <c r="F21" i="5"/>
  <c r="H21" i="5"/>
  <c r="I21" i="5"/>
  <c r="F22" i="5"/>
  <c r="H22" i="5"/>
  <c r="I22" i="5" s="1"/>
  <c r="F23" i="5"/>
  <c r="H23" i="5"/>
  <c r="I23" i="5"/>
  <c r="F24" i="5"/>
  <c r="H24" i="5"/>
  <c r="I24" i="5" s="1"/>
  <c r="F25" i="5"/>
  <c r="H25" i="5"/>
  <c r="I25" i="5" s="1"/>
  <c r="F26" i="5"/>
  <c r="H26" i="5"/>
  <c r="I26" i="5"/>
  <c r="F27" i="5"/>
  <c r="H27" i="5"/>
  <c r="I27" i="5" s="1"/>
  <c r="F28" i="5"/>
  <c r="H28" i="5"/>
  <c r="I28" i="5" s="1"/>
  <c r="F29" i="5"/>
  <c r="H29" i="5"/>
  <c r="I29" i="5"/>
  <c r="F30" i="5"/>
  <c r="H30" i="5"/>
  <c r="I30" i="5" s="1"/>
  <c r="F31" i="5"/>
  <c r="H31" i="5"/>
  <c r="I31" i="5"/>
  <c r="F32" i="5"/>
  <c r="H32" i="5"/>
  <c r="I32" i="5" s="1"/>
  <c r="F33" i="5"/>
  <c r="H33" i="5"/>
  <c r="I33" i="5" s="1"/>
  <c r="F34" i="5"/>
  <c r="H34" i="5"/>
  <c r="I34" i="5"/>
  <c r="F35" i="5"/>
  <c r="H35" i="5"/>
  <c r="I35" i="5"/>
  <c r="F36" i="5"/>
  <c r="H36" i="5"/>
  <c r="I36" i="5" s="1"/>
  <c r="F37" i="5"/>
  <c r="H37" i="5"/>
  <c r="I37" i="5"/>
  <c r="F38" i="5"/>
  <c r="H38" i="5"/>
  <c r="I38" i="5"/>
  <c r="F39" i="5"/>
  <c r="H39" i="5"/>
  <c r="I39" i="5" s="1"/>
  <c r="F40" i="5"/>
  <c r="H40" i="5"/>
  <c r="I40" i="5" s="1"/>
  <c r="F41" i="5"/>
  <c r="H41" i="5"/>
  <c r="I41" i="5"/>
  <c r="F42" i="5"/>
  <c r="H42" i="5"/>
  <c r="I42" i="5" s="1"/>
  <c r="F43" i="5"/>
  <c r="H43" i="5"/>
  <c r="I43" i="5" s="1"/>
  <c r="F44" i="5"/>
  <c r="H44" i="5"/>
  <c r="I44" i="5" s="1"/>
  <c r="F45" i="5"/>
  <c r="H45" i="5"/>
  <c r="I45" i="5" s="1"/>
  <c r="H4" i="5" l="1"/>
  <c r="I4" i="5" s="1"/>
  <c r="F4" i="5"/>
  <c r="I46" i="5" l="1"/>
  <c r="I47" i="5" s="1"/>
  <c r="I48" i="5" s="1"/>
  <c r="F47" i="5"/>
  <c r="F48" i="5" s="1"/>
</calcChain>
</file>

<file path=xl/sharedStrings.xml><?xml version="1.0" encoding="utf-8"?>
<sst xmlns="http://schemas.openxmlformats.org/spreadsheetml/2006/main" count="98" uniqueCount="59">
  <si>
    <t>Περιγραφή Είδους</t>
  </si>
  <si>
    <t>ΠΟΣΟΤΗΤΕΣ</t>
  </si>
  <si>
    <t>Τιμή  μονάδας (ευρώ προ ΦΠΑ)</t>
  </si>
  <si>
    <t>ΜΜ</t>
  </si>
  <si>
    <t>Σύνολο                      (ευρώ προ ΦΠΑ)</t>
  </si>
  <si>
    <t>ΣΥΝΟΛΟ (ευρώ προ ΦΠΑ)</t>
  </si>
  <si>
    <t>ΦΠΑ (24%)</t>
  </si>
  <si>
    <t>Ποσοστό έκπτωσης %</t>
  </si>
  <si>
    <t>Σύνολο προσφοράς                      (ευρώ προ ΦΠΑ)</t>
  </si>
  <si>
    <t>ΣΥΝΟΛΟ  (ευρώ με ΦΠΑ)</t>
  </si>
  <si>
    <t>Τιμή προσφοράς (ευρώ προ ΦΠΑ)</t>
  </si>
  <si>
    <t>ΗΜΕΡΟΜΗΝΙΑ ΥΠΟΓΡΑΦΗ ΣΦΡΑΓΙΔΑ</t>
  </si>
  <si>
    <t>Glass microfiber filters GF/C, diameter 90mm (100 filters/τμχ)</t>
  </si>
  <si>
    <t>Μαγνητικοί αναδευτήρες (μηκος 20mm)</t>
  </si>
  <si>
    <t>Parafilm roll 5cm x 15m</t>
  </si>
  <si>
    <t>Πλαστικός ογκομέτρικος σωλήνα , 50 ml</t>
  </si>
  <si>
    <t>Πλαστικός ογκομέτρικος σωλήνα , 100 ml</t>
  </si>
  <si>
    <t>Πλαστικα tips (blue) του 1ml , αποστειρώσιμα (250 τμχ)</t>
  </si>
  <si>
    <t>Πλαστικα tips (white) των 10ml , αποστειρώσιμα (200τμχ)</t>
  </si>
  <si>
    <t>Βρυσάκι πλαστικού δοχείου αποθήκευσης υγρών  της εταιρείας Con Plax New Pac</t>
  </si>
  <si>
    <t xml:space="preserve">Πλαστικά ποτήρια ζέσεως των 100ml </t>
  </si>
  <si>
    <t>Πλαστικά δοχεία με πώμα ενός (1) λίτρου ΡΕ (διάφανα ή λευκά)</t>
  </si>
  <si>
    <t>Πλαστικά δοχεία με πώμα 4L λίτρου (διάφανα ή λευκά)- Μπιτόνια</t>
  </si>
  <si>
    <t xml:space="preserve">Υδρόφοβο Βαμβάκι(500gr) </t>
  </si>
  <si>
    <t>Αιθανόλη 1lt 99.8%</t>
  </si>
  <si>
    <t>Διάλυμα HCl 37% 2,5lt</t>
  </si>
  <si>
    <t>Ψήκτρες απο ειδική τρίχα για τον Καθαρισμό Σωληναρίων και μικρών φιαλών 12x80mm</t>
  </si>
  <si>
    <t xml:space="preserve"> Ψήκτρες απο ειδική τρίχα για τον Καθαρισμό Σωληναρίων και φιαλών μεσαιο μεγεθος 25x100mm</t>
  </si>
  <si>
    <t>Arsenic standard solution 1000 mg/L As</t>
  </si>
  <si>
    <t>Cadmium standard solution 1000 mg/L Cd</t>
  </si>
  <si>
    <t>Nickel standard solution 1000 mg/L Ni</t>
  </si>
  <si>
    <t>Silver standard solution 1000 mg/L Ag</t>
  </si>
  <si>
    <t>Antimony standard solution 1000 mg/L Sb</t>
  </si>
  <si>
    <t>Selenium standard solution 1000 mg/L Se</t>
  </si>
  <si>
    <t xml:space="preserve">Yeast Extract agar, According to ISO 6222 </t>
  </si>
  <si>
    <r>
      <t>TSC agar according to ISO 1418</t>
    </r>
    <r>
      <rPr>
        <sz val="9"/>
        <color theme="1"/>
        <rFont val="Tahoma"/>
        <family val="2"/>
        <charset val="161"/>
      </rPr>
      <t>9 (500g)</t>
    </r>
  </si>
  <si>
    <t>Chromocult Coliform Agar According to ISO 9308-1 (500g) οίκου merck</t>
  </si>
  <si>
    <t>Bile Aesculin azide agar to ISO 7899-2 (500g)</t>
  </si>
  <si>
    <t>Slanetz Bartley's agar according to ISO 7899.02 (500g)</t>
  </si>
  <si>
    <t>T.S.C. Supplement recommendes for the selective isolation of Clostridium Perfringens  (D-cycloserine 200m) (5 vials/τμχ)</t>
  </si>
  <si>
    <t>Supplement for E. Coli and Coliforms agar   According to ISO 9308-1 (10 vials/τμχ) οικου merck</t>
  </si>
  <si>
    <t>Cytochrome Oxidase tests for microbiology (strips) (100τμχ)</t>
  </si>
  <si>
    <t>Membrane filters- white, sterile, gridded  47mm, 0,45μm,  for microbiology (100 τμχ)</t>
  </si>
  <si>
    <t>Anaerocult- anaerobic gas generating system, to generate an atmosphere of approximately 90% hydrogen and 10% carbon dioxide (25τμχ)</t>
  </si>
  <si>
    <t>Anaerotest strips for confirmation of anaerobic conditions (50 τμχ)</t>
  </si>
  <si>
    <t>Avable bio bags ( για αυτοκαστο 280mm διαμέτρου και ύψος 230mm) (100 τμχ)</t>
  </si>
  <si>
    <t>Τρυβλία μικρά 55-60mm, αποστειρωμένα (1200 τμχ)</t>
  </si>
  <si>
    <t>Τρυβλία μεγάλα 90mm, αποστειρωμένα (480 τμχ)</t>
  </si>
  <si>
    <t xml:space="preserve">Συσκευή αναεροβίωσης των 2.5L (anaerobic jar) </t>
  </si>
  <si>
    <t>Rack τοποθέτησης τρυβλίων για συσκευή αναεροβίωσης</t>
  </si>
  <si>
    <t>Acid Phosphatase reagent για την επιβεβαίωση του Clostridium Perfringens απομονωμένου από δείγμα νερού (5*φιαλίδια των 10ml)</t>
  </si>
  <si>
    <r>
      <rPr>
        <sz val="7"/>
        <rFont val="Times New Roman"/>
        <family val="1"/>
        <charset val="161"/>
      </rPr>
      <t xml:space="preserve"> </t>
    </r>
    <r>
      <rPr>
        <sz val="7"/>
        <rFont val="Tahoma"/>
        <family val="2"/>
        <charset val="161"/>
      </rPr>
      <t>A</t>
    </r>
    <r>
      <rPr>
        <sz val="10"/>
        <rFont val="Tahoma"/>
        <family val="2"/>
        <charset val="161"/>
      </rPr>
      <t>cetate buffer (ph 4,6+/- 0,2) ή 
glacial acetic acid (CAS No: 64-19-7) AND sodium acetate (CAS No: 127-09-3)
1L ή 1Kg</t>
    </r>
    <r>
      <rPr>
        <sz val="10"/>
        <rFont val="Arial"/>
        <family val="2"/>
        <charset val="161"/>
      </rPr>
      <t xml:space="preserve">
</t>
    </r>
  </si>
  <si>
    <t>fast Blue B salt  [o-dianisidine bis(diazotized) zinc double salt] (CAS No: 14263-94-6)
1g ή αντίστοιχη συσκευασία</t>
  </si>
  <si>
    <r>
      <rPr>
        <sz val="7"/>
        <rFont val="Times New Roman"/>
        <family val="1"/>
        <charset val="161"/>
      </rPr>
      <t xml:space="preserve"> </t>
    </r>
    <r>
      <rPr>
        <sz val="10"/>
        <rFont val="Arial"/>
        <family val="2"/>
        <charset val="161"/>
      </rPr>
      <t>1-naphthylphosphate disodium salt (CAS No: 2183-17-7) ή
1-naphthylphosphate monosodium salt (CAS No: 81012-89-7)
5g ή αντίστοιχη συσκευασία</t>
    </r>
  </si>
  <si>
    <t>τμχ</t>
  </si>
  <si>
    <t>σακούλα</t>
  </si>
  <si>
    <t>strips</t>
  </si>
  <si>
    <t>A/A</t>
  </si>
  <si>
    <t>Οικονομική προσφορά   29/2020                                                                                                                                                                                                    ΠΡΟΜΗΘΕΙΑ ΑΝΤΙΔΡΑΣΤΗΡΙΑ ΚΑΙ ΑΝΑΛΩΣΙΜΑ ΓΙΑ ΤΗΝ ΕΕΝ ΑΠΟΣΕΛΕΜΗ                                                                                                                                 ΤΜΗΜΑ 1 ΑΝΤΙΔΡΑΣΤΗΡΙΑ ΚΑΙ ΑΝΑΛΩΣΙΜΑ ΕΚΤΟΣ HACH LANGE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</si>
</sst>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9"/>
      <color rgb="FF000000"/>
      <name val="Tahoma"/>
      <family val="2"/>
      <charset val="161"/>
    </font>
    <font>
      <sz val="9"/>
      <name val="Tahoma"/>
      <family val="2"/>
      <charset val="161"/>
    </font>
    <font>
      <sz val="9"/>
      <color theme="1"/>
      <name val="Tahoma"/>
      <family val="2"/>
      <charset val="161"/>
    </font>
    <font>
      <sz val="7"/>
      <name val="Times New Roman"/>
      <family val="1"/>
      <charset val="161"/>
    </font>
    <font>
      <sz val="7"/>
      <name val="Tahoma"/>
      <family val="2"/>
      <charset val="161"/>
    </font>
    <font>
      <sz val="10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Arial Rounded MT Bold"/>
      <family val="2"/>
    </font>
    <font>
      <sz val="10"/>
      <color theme="1"/>
      <name val="Arial Rounded MT Bold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" fillId="2" borderId="14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wrapText="1"/>
    </xf>
    <xf numFmtId="4" fontId="0" fillId="3" borderId="8" xfId="0" applyNumberFormat="1" applyFill="1" applyBorder="1" applyAlignment="1">
      <alignment horizontal="center" wrapText="1"/>
    </xf>
    <xf numFmtId="4" fontId="0" fillId="3" borderId="9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0" fillId="0" borderId="2" xfId="0" applyBorder="1"/>
    <xf numFmtId="4" fontId="0" fillId="3" borderId="3" xfId="0" applyNumberFormat="1" applyFill="1" applyBorder="1" applyAlignment="1">
      <alignment horizontal="center"/>
    </xf>
    <xf numFmtId="4" fontId="0" fillId="3" borderId="10" xfId="0" applyNumberFormat="1" applyFill="1" applyBorder="1" applyAlignment="1">
      <alignment horizontal="center"/>
    </xf>
    <xf numFmtId="4" fontId="0" fillId="3" borderId="11" xfId="0" applyNumberFormat="1" applyFill="1" applyBorder="1" applyAlignment="1">
      <alignment horizontal="center"/>
    </xf>
    <xf numFmtId="4" fontId="0" fillId="3" borderId="4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 wrapText="1"/>
    </xf>
    <xf numFmtId="4" fontId="0" fillId="3" borderId="6" xfId="0" applyNumberFormat="1" applyFill="1" applyBorder="1" applyAlignment="1">
      <alignment horizontal="center"/>
    </xf>
    <xf numFmtId="4" fontId="0" fillId="3" borderId="12" xfId="0" applyNumberFormat="1" applyFill="1" applyBorder="1" applyAlignment="1">
      <alignment horizontal="center"/>
    </xf>
    <xf numFmtId="4" fontId="0" fillId="3" borderId="13" xfId="0" applyNumberFormat="1" applyFill="1" applyBorder="1" applyAlignment="1">
      <alignment horizontal="center"/>
    </xf>
    <xf numFmtId="4" fontId="0" fillId="3" borderId="7" xfId="0" applyNumberFormat="1" applyFill="1" applyBorder="1" applyAlignment="1">
      <alignment horizontal="center"/>
    </xf>
    <xf numFmtId="0" fontId="0" fillId="0" borderId="2" xfId="0" applyBorder="1" applyAlignment="1">
      <alignment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" fontId="0" fillId="0" borderId="2" xfId="0" applyNumberFormat="1" applyBorder="1"/>
    <xf numFmtId="4" fontId="1" fillId="2" borderId="19" xfId="0" applyNumberFormat="1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 vertical="center"/>
    </xf>
    <xf numFmtId="4" fontId="0" fillId="0" borderId="0" xfId="0" applyNumberFormat="1" applyFill="1" applyBorder="1" applyAlignment="1"/>
    <xf numFmtId="4" fontId="0" fillId="0" borderId="0" xfId="0" applyNumberFormat="1"/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/>
    </xf>
    <xf numFmtId="0" fontId="1" fillId="3" borderId="30" xfId="0" applyFont="1" applyFill="1" applyBorder="1" applyAlignment="1">
      <alignment horizontal="right" wrapText="1"/>
    </xf>
    <xf numFmtId="0" fontId="1" fillId="3" borderId="31" xfId="0" applyFont="1" applyFill="1" applyBorder="1" applyAlignment="1">
      <alignment horizontal="right" wrapText="1"/>
    </xf>
    <xf numFmtId="0" fontId="1" fillId="3" borderId="32" xfId="0" applyFont="1" applyFill="1" applyBorder="1" applyAlignment="1">
      <alignment horizontal="right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3" borderId="33" xfId="0" applyFont="1" applyFill="1" applyBorder="1" applyAlignment="1">
      <alignment horizontal="right" wrapText="1"/>
    </xf>
    <xf numFmtId="0" fontId="1" fillId="3" borderId="34" xfId="0" applyFont="1" applyFill="1" applyBorder="1" applyAlignment="1">
      <alignment horizontal="right" wrapText="1"/>
    </xf>
    <xf numFmtId="0" fontId="1" fillId="3" borderId="35" xfId="0" applyFont="1" applyFill="1" applyBorder="1" applyAlignment="1">
      <alignment horizontal="right" wrapText="1"/>
    </xf>
    <xf numFmtId="0" fontId="1" fillId="3" borderId="36" xfId="0" applyFont="1" applyFill="1" applyBorder="1" applyAlignment="1">
      <alignment horizontal="right" wrapText="1"/>
    </xf>
    <xf numFmtId="0" fontId="1" fillId="3" borderId="37" xfId="0" applyFont="1" applyFill="1" applyBorder="1" applyAlignment="1">
      <alignment horizontal="right" wrapText="1"/>
    </xf>
    <xf numFmtId="0" fontId="1" fillId="3" borderId="38" xfId="0" applyFont="1" applyFill="1" applyBorder="1" applyAlignment="1">
      <alignment horizontal="right" wrapText="1"/>
    </xf>
  </cellXfs>
  <cellStyles count="4">
    <cellStyle name="Κανονικό" xfId="0" builtinId="0"/>
    <cellStyle name="Κανονικό 2" xfId="3"/>
    <cellStyle name="Κανονικό 3" xfId="1"/>
    <cellStyle name="Ποσοστό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topLeftCell="A28" zoomScaleNormal="100" zoomScaleSheetLayoutView="100" workbookViewId="0">
      <selection activeCell="N39" sqref="N39"/>
    </sheetView>
  </sheetViews>
  <sheetFormatPr defaultRowHeight="15" x14ac:dyDescent="0.25"/>
  <cols>
    <col min="1" max="1" width="4.5703125" style="4" customWidth="1"/>
    <col min="2" max="2" width="51.140625" style="3" customWidth="1"/>
    <col min="3" max="3" width="10.28515625" style="3" customWidth="1"/>
    <col min="4" max="4" width="10.85546875" style="3" customWidth="1"/>
    <col min="5" max="5" width="16" style="1" customWidth="1"/>
    <col min="6" max="6" width="16.140625" style="54" customWidth="1"/>
    <col min="7" max="7" width="12.42578125" style="3" customWidth="1"/>
    <col min="8" max="8" width="14.85546875" style="3" customWidth="1"/>
    <col min="9" max="9" width="16.28515625" style="3" customWidth="1"/>
    <col min="10" max="16384" width="9.140625" style="3"/>
  </cols>
  <sheetData>
    <row r="1" spans="1:9" ht="15.75" thickBot="1" x14ac:dyDescent="0.3">
      <c r="A1" s="24"/>
      <c r="B1" s="12"/>
      <c r="C1" s="12"/>
      <c r="D1" s="12"/>
      <c r="E1" s="22"/>
      <c r="F1" s="49"/>
      <c r="G1" s="12"/>
      <c r="H1" s="12"/>
      <c r="I1" s="12"/>
    </row>
    <row r="2" spans="1:9" ht="64.5" customHeight="1" thickBot="1" x14ac:dyDescent="0.3">
      <c r="A2" s="68" t="s">
        <v>58</v>
      </c>
      <c r="B2" s="69"/>
      <c r="C2" s="69"/>
      <c r="D2" s="69"/>
      <c r="E2" s="69"/>
      <c r="F2" s="69"/>
      <c r="G2" s="70"/>
      <c r="H2" s="70"/>
      <c r="I2" s="71"/>
    </row>
    <row r="3" spans="1:9" s="2" customFormat="1" ht="54" customHeight="1" thickBot="1" x14ac:dyDescent="0.3">
      <c r="A3" s="27" t="s">
        <v>57</v>
      </c>
      <c r="B3" s="27" t="s">
        <v>0</v>
      </c>
      <c r="C3" s="28" t="s">
        <v>3</v>
      </c>
      <c r="D3" s="28" t="s">
        <v>1</v>
      </c>
      <c r="E3" s="29" t="s">
        <v>2</v>
      </c>
      <c r="F3" s="50" t="s">
        <v>4</v>
      </c>
      <c r="G3" s="5" t="s">
        <v>7</v>
      </c>
      <c r="H3" s="5" t="s">
        <v>10</v>
      </c>
      <c r="I3" s="30" t="s">
        <v>8</v>
      </c>
    </row>
    <row r="4" spans="1:9" x14ac:dyDescent="0.25">
      <c r="A4" s="25">
        <v>1</v>
      </c>
      <c r="B4" s="31" t="s">
        <v>12</v>
      </c>
      <c r="C4" s="36" t="s">
        <v>54</v>
      </c>
      <c r="D4" s="38">
        <v>20</v>
      </c>
      <c r="E4" s="42">
        <v>63</v>
      </c>
      <c r="F4" s="51">
        <f>D4*E4</f>
        <v>1260</v>
      </c>
      <c r="G4" s="23">
        <v>0</v>
      </c>
      <c r="H4" s="23">
        <f t="shared" ref="H4" si="0">((100-G4)*E4)/100</f>
        <v>63</v>
      </c>
      <c r="I4" s="26">
        <f>H4*D4</f>
        <v>1260</v>
      </c>
    </row>
    <row r="5" spans="1:9" x14ac:dyDescent="0.25">
      <c r="A5" s="25">
        <v>2</v>
      </c>
      <c r="B5" s="31" t="s">
        <v>13</v>
      </c>
      <c r="C5" s="36" t="s">
        <v>54</v>
      </c>
      <c r="D5" s="38">
        <v>2</v>
      </c>
      <c r="E5" s="42">
        <v>1.47</v>
      </c>
      <c r="F5" s="51">
        <f t="shared" ref="F5:F45" si="1">D5*E5</f>
        <v>2.94</v>
      </c>
      <c r="G5" s="23">
        <v>0</v>
      </c>
      <c r="H5" s="23">
        <f t="shared" ref="H5:H45" si="2">((100-G5)*E5)/100</f>
        <v>1.47</v>
      </c>
      <c r="I5" s="26">
        <f t="shared" ref="I5:I45" si="3">H5*D5</f>
        <v>2.94</v>
      </c>
    </row>
    <row r="6" spans="1:9" x14ac:dyDescent="0.25">
      <c r="A6" s="25">
        <v>3</v>
      </c>
      <c r="B6" s="31" t="s">
        <v>14</v>
      </c>
      <c r="C6" s="36" t="s">
        <v>54</v>
      </c>
      <c r="D6" s="38">
        <v>1</v>
      </c>
      <c r="E6" s="42">
        <v>8.9250000000000007</v>
      </c>
      <c r="F6" s="51">
        <f t="shared" si="1"/>
        <v>8.9250000000000007</v>
      </c>
      <c r="G6" s="23">
        <v>0</v>
      </c>
      <c r="H6" s="23">
        <f t="shared" si="2"/>
        <v>8.9250000000000007</v>
      </c>
      <c r="I6" s="26">
        <f t="shared" si="3"/>
        <v>8.9250000000000007</v>
      </c>
    </row>
    <row r="7" spans="1:9" x14ac:dyDescent="0.25">
      <c r="A7" s="25">
        <v>4</v>
      </c>
      <c r="B7" s="31" t="s">
        <v>15</v>
      </c>
      <c r="C7" s="36" t="s">
        <v>54</v>
      </c>
      <c r="D7" s="38">
        <v>1</v>
      </c>
      <c r="E7" s="42">
        <v>1.8900000000000001</v>
      </c>
      <c r="F7" s="51">
        <f t="shared" si="1"/>
        <v>1.8900000000000001</v>
      </c>
      <c r="G7" s="23">
        <v>0</v>
      </c>
      <c r="H7" s="23">
        <f t="shared" si="2"/>
        <v>1.89</v>
      </c>
      <c r="I7" s="26">
        <f t="shared" si="3"/>
        <v>1.89</v>
      </c>
    </row>
    <row r="8" spans="1:9" x14ac:dyDescent="0.25">
      <c r="A8" s="25">
        <v>5</v>
      </c>
      <c r="B8" s="31" t="s">
        <v>16</v>
      </c>
      <c r="C8" s="36" t="s">
        <v>54</v>
      </c>
      <c r="D8" s="38">
        <v>1</v>
      </c>
      <c r="E8" s="42">
        <v>2.52</v>
      </c>
      <c r="F8" s="51">
        <f t="shared" si="1"/>
        <v>2.52</v>
      </c>
      <c r="G8" s="23">
        <v>0</v>
      </c>
      <c r="H8" s="23">
        <f t="shared" si="2"/>
        <v>2.52</v>
      </c>
      <c r="I8" s="26">
        <f t="shared" si="3"/>
        <v>2.52</v>
      </c>
    </row>
    <row r="9" spans="1:9" x14ac:dyDescent="0.25">
      <c r="A9" s="25">
        <v>6</v>
      </c>
      <c r="B9" s="31" t="s">
        <v>17</v>
      </c>
      <c r="C9" s="36" t="s">
        <v>54</v>
      </c>
      <c r="D9" s="38">
        <v>3</v>
      </c>
      <c r="E9" s="42">
        <v>3.0449999999999999</v>
      </c>
      <c r="F9" s="51">
        <f t="shared" si="1"/>
        <v>9.1349999999999998</v>
      </c>
      <c r="G9" s="23">
        <v>0</v>
      </c>
      <c r="H9" s="23">
        <f t="shared" si="2"/>
        <v>3.0449999999999999</v>
      </c>
      <c r="I9" s="26">
        <f t="shared" si="3"/>
        <v>9.1349999999999998</v>
      </c>
    </row>
    <row r="10" spans="1:9" x14ac:dyDescent="0.25">
      <c r="A10" s="25">
        <v>7</v>
      </c>
      <c r="B10" s="31" t="s">
        <v>18</v>
      </c>
      <c r="C10" s="36" t="s">
        <v>54</v>
      </c>
      <c r="D10" s="38">
        <v>3</v>
      </c>
      <c r="E10" s="42">
        <v>50.400000000000006</v>
      </c>
      <c r="F10" s="51">
        <f t="shared" si="1"/>
        <v>151.20000000000002</v>
      </c>
      <c r="G10" s="23">
        <v>0</v>
      </c>
      <c r="H10" s="23">
        <f t="shared" si="2"/>
        <v>50.400000000000006</v>
      </c>
      <c r="I10" s="26">
        <f t="shared" si="3"/>
        <v>151.20000000000002</v>
      </c>
    </row>
    <row r="11" spans="1:9" ht="22.5" x14ac:dyDescent="0.25">
      <c r="A11" s="25">
        <v>8</v>
      </c>
      <c r="B11" s="32" t="s">
        <v>19</v>
      </c>
      <c r="C11" s="36" t="s">
        <v>54</v>
      </c>
      <c r="D11" s="38">
        <v>3</v>
      </c>
      <c r="E11" s="42">
        <v>4.3049999999999997</v>
      </c>
      <c r="F11" s="51">
        <f t="shared" si="1"/>
        <v>12.914999999999999</v>
      </c>
      <c r="G11" s="23">
        <v>0</v>
      </c>
      <c r="H11" s="23">
        <f t="shared" si="2"/>
        <v>4.3049999999999997</v>
      </c>
      <c r="I11" s="26">
        <f t="shared" si="3"/>
        <v>12.914999999999999</v>
      </c>
    </row>
    <row r="12" spans="1:9" x14ac:dyDescent="0.25">
      <c r="A12" s="25">
        <v>9</v>
      </c>
      <c r="B12" s="31" t="s">
        <v>20</v>
      </c>
      <c r="C12" s="36" t="s">
        <v>54</v>
      </c>
      <c r="D12" s="38">
        <v>6</v>
      </c>
      <c r="E12" s="42">
        <v>0.94500000000000006</v>
      </c>
      <c r="F12" s="51">
        <f t="shared" si="1"/>
        <v>5.67</v>
      </c>
      <c r="G12" s="23">
        <v>0</v>
      </c>
      <c r="H12" s="23">
        <f t="shared" si="2"/>
        <v>0.94499999999999995</v>
      </c>
      <c r="I12" s="26">
        <f t="shared" si="3"/>
        <v>5.67</v>
      </c>
    </row>
    <row r="13" spans="1:9" ht="22.5" x14ac:dyDescent="0.25">
      <c r="A13" s="25">
        <v>10</v>
      </c>
      <c r="B13" s="31" t="s">
        <v>21</v>
      </c>
      <c r="C13" s="36" t="s">
        <v>54</v>
      </c>
      <c r="D13" s="39">
        <v>20</v>
      </c>
      <c r="E13" s="42">
        <v>9.870000000000001</v>
      </c>
      <c r="F13" s="51">
        <f t="shared" si="1"/>
        <v>197.40000000000003</v>
      </c>
      <c r="G13" s="23">
        <v>0</v>
      </c>
      <c r="H13" s="23">
        <f t="shared" si="2"/>
        <v>9.870000000000001</v>
      </c>
      <c r="I13" s="26">
        <f t="shared" si="3"/>
        <v>197.40000000000003</v>
      </c>
    </row>
    <row r="14" spans="1:9" ht="22.5" x14ac:dyDescent="0.25">
      <c r="A14" s="25">
        <v>11</v>
      </c>
      <c r="B14" s="31" t="s">
        <v>22</v>
      </c>
      <c r="C14" s="36" t="s">
        <v>54</v>
      </c>
      <c r="D14" s="39">
        <v>10</v>
      </c>
      <c r="E14" s="42">
        <v>5.7750000000000004</v>
      </c>
      <c r="F14" s="51">
        <f t="shared" si="1"/>
        <v>57.75</v>
      </c>
      <c r="G14" s="23">
        <v>0</v>
      </c>
      <c r="H14" s="23">
        <f t="shared" si="2"/>
        <v>5.7750000000000004</v>
      </c>
      <c r="I14" s="26">
        <f t="shared" si="3"/>
        <v>57.75</v>
      </c>
    </row>
    <row r="15" spans="1:9" x14ac:dyDescent="0.25">
      <c r="A15" s="25">
        <v>12</v>
      </c>
      <c r="B15" s="31" t="s">
        <v>23</v>
      </c>
      <c r="C15" s="36" t="s">
        <v>55</v>
      </c>
      <c r="D15" s="38">
        <v>1</v>
      </c>
      <c r="E15" s="42">
        <v>5.6700000000000008</v>
      </c>
      <c r="F15" s="51">
        <f t="shared" si="1"/>
        <v>5.6700000000000008</v>
      </c>
      <c r="G15" s="23">
        <v>0</v>
      </c>
      <c r="H15" s="23">
        <f t="shared" si="2"/>
        <v>5.6700000000000008</v>
      </c>
      <c r="I15" s="26">
        <f t="shared" si="3"/>
        <v>5.6700000000000008</v>
      </c>
    </row>
    <row r="16" spans="1:9" x14ac:dyDescent="0.25">
      <c r="A16" s="25">
        <v>13</v>
      </c>
      <c r="B16" s="31" t="s">
        <v>24</v>
      </c>
      <c r="C16" s="36" t="s">
        <v>54</v>
      </c>
      <c r="D16" s="38">
        <v>1</v>
      </c>
      <c r="E16" s="42">
        <v>147</v>
      </c>
      <c r="F16" s="51">
        <f t="shared" si="1"/>
        <v>147</v>
      </c>
      <c r="G16" s="23">
        <v>0</v>
      </c>
      <c r="H16" s="23">
        <f t="shared" si="2"/>
        <v>147</v>
      </c>
      <c r="I16" s="26">
        <f t="shared" si="3"/>
        <v>147</v>
      </c>
    </row>
    <row r="17" spans="1:9" x14ac:dyDescent="0.25">
      <c r="A17" s="25">
        <v>14</v>
      </c>
      <c r="B17" s="31" t="s">
        <v>25</v>
      </c>
      <c r="C17" s="36" t="s">
        <v>54</v>
      </c>
      <c r="D17" s="38">
        <v>1</v>
      </c>
      <c r="E17" s="42">
        <v>12.39</v>
      </c>
      <c r="F17" s="51">
        <f t="shared" si="1"/>
        <v>12.39</v>
      </c>
      <c r="G17" s="23">
        <v>0</v>
      </c>
      <c r="H17" s="23">
        <f t="shared" si="2"/>
        <v>12.39</v>
      </c>
      <c r="I17" s="26">
        <f t="shared" si="3"/>
        <v>12.39</v>
      </c>
    </row>
    <row r="18" spans="1:9" ht="22.5" x14ac:dyDescent="0.25">
      <c r="A18" s="25">
        <v>15</v>
      </c>
      <c r="B18" s="33" t="s">
        <v>26</v>
      </c>
      <c r="C18" s="36" t="s">
        <v>54</v>
      </c>
      <c r="D18" s="38">
        <v>3</v>
      </c>
      <c r="E18" s="42">
        <v>1.7849999999999999</v>
      </c>
      <c r="F18" s="51">
        <f t="shared" si="1"/>
        <v>5.3549999999999995</v>
      </c>
      <c r="G18" s="23">
        <v>0</v>
      </c>
      <c r="H18" s="23">
        <f t="shared" si="2"/>
        <v>1.7849999999999999</v>
      </c>
      <c r="I18" s="26">
        <f t="shared" si="3"/>
        <v>5.3549999999999995</v>
      </c>
    </row>
    <row r="19" spans="1:9" ht="22.5" x14ac:dyDescent="0.25">
      <c r="A19" s="25">
        <v>16</v>
      </c>
      <c r="B19" s="33" t="s">
        <v>27</v>
      </c>
      <c r="C19" s="36" t="s">
        <v>54</v>
      </c>
      <c r="D19" s="38">
        <v>3</v>
      </c>
      <c r="E19" s="42">
        <v>1.7849999999999999</v>
      </c>
      <c r="F19" s="51">
        <f t="shared" si="1"/>
        <v>5.3549999999999995</v>
      </c>
      <c r="G19" s="23">
        <v>0</v>
      </c>
      <c r="H19" s="23">
        <f t="shared" si="2"/>
        <v>1.7849999999999999</v>
      </c>
      <c r="I19" s="26">
        <f t="shared" si="3"/>
        <v>5.3549999999999995</v>
      </c>
    </row>
    <row r="20" spans="1:9" x14ac:dyDescent="0.25">
      <c r="A20" s="25">
        <v>17</v>
      </c>
      <c r="B20" s="31" t="s">
        <v>28</v>
      </c>
      <c r="C20" s="36" t="s">
        <v>54</v>
      </c>
      <c r="D20" s="38">
        <v>1</v>
      </c>
      <c r="E20" s="42">
        <v>37.064999999999998</v>
      </c>
      <c r="F20" s="51">
        <f t="shared" si="1"/>
        <v>37.064999999999998</v>
      </c>
      <c r="G20" s="23">
        <v>0</v>
      </c>
      <c r="H20" s="23">
        <f t="shared" si="2"/>
        <v>37.064999999999998</v>
      </c>
      <c r="I20" s="26">
        <f t="shared" si="3"/>
        <v>37.064999999999998</v>
      </c>
    </row>
    <row r="21" spans="1:9" x14ac:dyDescent="0.25">
      <c r="A21" s="25">
        <v>18</v>
      </c>
      <c r="B21" s="31" t="s">
        <v>29</v>
      </c>
      <c r="C21" s="36" t="s">
        <v>54</v>
      </c>
      <c r="D21" s="38">
        <v>1</v>
      </c>
      <c r="E21" s="42">
        <v>35.49</v>
      </c>
      <c r="F21" s="51">
        <f t="shared" si="1"/>
        <v>35.49</v>
      </c>
      <c r="G21" s="23">
        <v>0</v>
      </c>
      <c r="H21" s="23">
        <f t="shared" si="2"/>
        <v>35.49</v>
      </c>
      <c r="I21" s="26">
        <f t="shared" si="3"/>
        <v>35.49</v>
      </c>
    </row>
    <row r="22" spans="1:9" x14ac:dyDescent="0.25">
      <c r="A22" s="25">
        <v>19</v>
      </c>
      <c r="B22" s="31" t="s">
        <v>30</v>
      </c>
      <c r="C22" s="36" t="s">
        <v>54</v>
      </c>
      <c r="D22" s="38">
        <v>1</v>
      </c>
      <c r="E22" s="42">
        <v>35.49</v>
      </c>
      <c r="F22" s="51">
        <f t="shared" si="1"/>
        <v>35.49</v>
      </c>
      <c r="G22" s="23">
        <v>0</v>
      </c>
      <c r="H22" s="23">
        <f t="shared" si="2"/>
        <v>35.49</v>
      </c>
      <c r="I22" s="26">
        <f t="shared" si="3"/>
        <v>35.49</v>
      </c>
    </row>
    <row r="23" spans="1:9" x14ac:dyDescent="0.25">
      <c r="A23" s="25">
        <v>20</v>
      </c>
      <c r="B23" s="31" t="s">
        <v>31</v>
      </c>
      <c r="C23" s="36" t="s">
        <v>54</v>
      </c>
      <c r="D23" s="38">
        <v>1</v>
      </c>
      <c r="E23" s="42">
        <v>35.49</v>
      </c>
      <c r="F23" s="51">
        <f t="shared" si="1"/>
        <v>35.49</v>
      </c>
      <c r="G23" s="23">
        <v>0</v>
      </c>
      <c r="H23" s="23">
        <f t="shared" si="2"/>
        <v>35.49</v>
      </c>
      <c r="I23" s="26">
        <f t="shared" si="3"/>
        <v>35.49</v>
      </c>
    </row>
    <row r="24" spans="1:9" x14ac:dyDescent="0.25">
      <c r="A24" s="25">
        <v>21</v>
      </c>
      <c r="B24" s="31" t="s">
        <v>32</v>
      </c>
      <c r="C24" s="36" t="s">
        <v>54</v>
      </c>
      <c r="D24" s="38">
        <v>1</v>
      </c>
      <c r="E24" s="42">
        <v>35.49</v>
      </c>
      <c r="F24" s="51">
        <f t="shared" si="1"/>
        <v>35.49</v>
      </c>
      <c r="G24" s="23">
        <v>0</v>
      </c>
      <c r="H24" s="23">
        <f t="shared" si="2"/>
        <v>35.49</v>
      </c>
      <c r="I24" s="26">
        <f t="shared" si="3"/>
        <v>35.49</v>
      </c>
    </row>
    <row r="25" spans="1:9" x14ac:dyDescent="0.25">
      <c r="A25" s="25">
        <v>22</v>
      </c>
      <c r="B25" s="31" t="s">
        <v>33</v>
      </c>
      <c r="C25" s="36" t="s">
        <v>54</v>
      </c>
      <c r="D25" s="38">
        <v>1</v>
      </c>
      <c r="E25" s="42">
        <v>35.49</v>
      </c>
      <c r="F25" s="51">
        <f t="shared" si="1"/>
        <v>35.49</v>
      </c>
      <c r="G25" s="23">
        <v>0</v>
      </c>
      <c r="H25" s="23">
        <f t="shared" si="2"/>
        <v>35.49</v>
      </c>
      <c r="I25" s="26">
        <f t="shared" si="3"/>
        <v>35.49</v>
      </c>
    </row>
    <row r="26" spans="1:9" x14ac:dyDescent="0.25">
      <c r="A26" s="25">
        <v>23</v>
      </c>
      <c r="B26" s="31" t="s">
        <v>34</v>
      </c>
      <c r="C26" s="36" t="s">
        <v>54</v>
      </c>
      <c r="D26" s="38">
        <v>1</v>
      </c>
      <c r="E26" s="42">
        <v>62.370000000000005</v>
      </c>
      <c r="F26" s="51">
        <f t="shared" si="1"/>
        <v>62.370000000000005</v>
      </c>
      <c r="G26" s="23">
        <v>0</v>
      </c>
      <c r="H26" s="23">
        <f t="shared" si="2"/>
        <v>62.37</v>
      </c>
      <c r="I26" s="26">
        <f t="shared" si="3"/>
        <v>62.37</v>
      </c>
    </row>
    <row r="27" spans="1:9" x14ac:dyDescent="0.25">
      <c r="A27" s="25">
        <v>24</v>
      </c>
      <c r="B27" s="31" t="s">
        <v>35</v>
      </c>
      <c r="C27" s="36" t="s">
        <v>54</v>
      </c>
      <c r="D27" s="38">
        <v>2</v>
      </c>
      <c r="E27" s="42">
        <v>90.720000000000013</v>
      </c>
      <c r="F27" s="51">
        <f t="shared" si="1"/>
        <v>181.44000000000003</v>
      </c>
      <c r="G27" s="23">
        <v>0</v>
      </c>
      <c r="H27" s="23">
        <f t="shared" si="2"/>
        <v>90.720000000000013</v>
      </c>
      <c r="I27" s="26">
        <f t="shared" si="3"/>
        <v>181.44000000000003</v>
      </c>
    </row>
    <row r="28" spans="1:9" ht="22.5" x14ac:dyDescent="0.25">
      <c r="A28" s="25">
        <v>25</v>
      </c>
      <c r="B28" s="31" t="s">
        <v>36</v>
      </c>
      <c r="C28" s="36" t="s">
        <v>54</v>
      </c>
      <c r="D28" s="38">
        <v>2</v>
      </c>
      <c r="E28" s="42">
        <v>502.21500000000003</v>
      </c>
      <c r="F28" s="51">
        <f t="shared" si="1"/>
        <v>1004.4300000000001</v>
      </c>
      <c r="G28" s="23">
        <v>0</v>
      </c>
      <c r="H28" s="23">
        <f t="shared" si="2"/>
        <v>502.21499999999997</v>
      </c>
      <c r="I28" s="26">
        <f t="shared" si="3"/>
        <v>1004.43</v>
      </c>
    </row>
    <row r="29" spans="1:9" x14ac:dyDescent="0.25">
      <c r="A29" s="25">
        <v>26</v>
      </c>
      <c r="B29" s="34" t="s">
        <v>37</v>
      </c>
      <c r="C29" s="36" t="s">
        <v>54</v>
      </c>
      <c r="D29" s="38">
        <v>1</v>
      </c>
      <c r="E29" s="42">
        <v>106.36499999999999</v>
      </c>
      <c r="F29" s="51">
        <f t="shared" si="1"/>
        <v>106.36499999999999</v>
      </c>
      <c r="G29" s="23">
        <v>0</v>
      </c>
      <c r="H29" s="23">
        <f t="shared" si="2"/>
        <v>106.36499999999999</v>
      </c>
      <c r="I29" s="26">
        <f t="shared" si="3"/>
        <v>106.36499999999999</v>
      </c>
    </row>
    <row r="30" spans="1:9" x14ac:dyDescent="0.25">
      <c r="A30" s="25">
        <v>27</v>
      </c>
      <c r="B30" s="32" t="s">
        <v>38</v>
      </c>
      <c r="C30" s="36" t="s">
        <v>54</v>
      </c>
      <c r="D30" s="40">
        <v>1</v>
      </c>
      <c r="E30" s="42">
        <v>65.204999999999998</v>
      </c>
      <c r="F30" s="51">
        <f t="shared" si="1"/>
        <v>65.204999999999998</v>
      </c>
      <c r="G30" s="23">
        <v>0</v>
      </c>
      <c r="H30" s="23">
        <f t="shared" si="2"/>
        <v>65.204999999999998</v>
      </c>
      <c r="I30" s="26">
        <f t="shared" si="3"/>
        <v>65.204999999999998</v>
      </c>
    </row>
    <row r="31" spans="1:9" ht="22.5" x14ac:dyDescent="0.25">
      <c r="A31" s="25">
        <v>28</v>
      </c>
      <c r="B31" s="33" t="s">
        <v>39</v>
      </c>
      <c r="C31" s="36" t="s">
        <v>54</v>
      </c>
      <c r="D31" s="38">
        <v>3</v>
      </c>
      <c r="E31" s="42">
        <v>70.98</v>
      </c>
      <c r="F31" s="51">
        <f t="shared" si="1"/>
        <v>212.94</v>
      </c>
      <c r="G31" s="23">
        <v>0</v>
      </c>
      <c r="H31" s="23">
        <f t="shared" si="2"/>
        <v>70.98</v>
      </c>
      <c r="I31" s="26">
        <f t="shared" si="3"/>
        <v>212.94</v>
      </c>
    </row>
    <row r="32" spans="1:9" ht="22.5" x14ac:dyDescent="0.25">
      <c r="A32" s="25">
        <v>29</v>
      </c>
      <c r="B32" s="31" t="s">
        <v>40</v>
      </c>
      <c r="C32" s="36" t="s">
        <v>54</v>
      </c>
      <c r="D32" s="38">
        <v>3</v>
      </c>
      <c r="E32" s="42">
        <v>119.07000000000001</v>
      </c>
      <c r="F32" s="51">
        <f t="shared" si="1"/>
        <v>357.21000000000004</v>
      </c>
      <c r="G32" s="23">
        <v>0</v>
      </c>
      <c r="H32" s="23">
        <f t="shared" si="2"/>
        <v>119.07</v>
      </c>
      <c r="I32" s="26">
        <f t="shared" si="3"/>
        <v>357.21</v>
      </c>
    </row>
    <row r="33" spans="1:18" x14ac:dyDescent="0.25">
      <c r="A33" s="25">
        <v>30</v>
      </c>
      <c r="B33" s="31" t="s">
        <v>41</v>
      </c>
      <c r="C33" s="36" t="s">
        <v>54</v>
      </c>
      <c r="D33" s="39">
        <v>2</v>
      </c>
      <c r="E33" s="42">
        <v>51.45</v>
      </c>
      <c r="F33" s="51">
        <f t="shared" si="1"/>
        <v>102.9</v>
      </c>
      <c r="G33" s="23">
        <v>0</v>
      </c>
      <c r="H33" s="23">
        <f t="shared" si="2"/>
        <v>51.45</v>
      </c>
      <c r="I33" s="26">
        <f t="shared" si="3"/>
        <v>102.9</v>
      </c>
    </row>
    <row r="34" spans="1:18" ht="22.5" x14ac:dyDescent="0.25">
      <c r="A34" s="25">
        <v>31</v>
      </c>
      <c r="B34" s="31" t="s">
        <v>42</v>
      </c>
      <c r="C34" s="36" t="s">
        <v>54</v>
      </c>
      <c r="D34" s="38">
        <v>30</v>
      </c>
      <c r="E34" s="42">
        <v>22.365000000000002</v>
      </c>
      <c r="F34" s="51">
        <f t="shared" si="1"/>
        <v>670.95</v>
      </c>
      <c r="G34" s="23">
        <v>0</v>
      </c>
      <c r="H34" s="23">
        <f t="shared" si="2"/>
        <v>22.364999999999998</v>
      </c>
      <c r="I34" s="26">
        <f t="shared" si="3"/>
        <v>670.94999999999993</v>
      </c>
    </row>
    <row r="35" spans="1:18" ht="33.75" x14ac:dyDescent="0.25">
      <c r="A35" s="25">
        <v>32</v>
      </c>
      <c r="B35" s="34" t="s">
        <v>43</v>
      </c>
      <c r="C35" s="36" t="s">
        <v>54</v>
      </c>
      <c r="D35" s="38">
        <v>12</v>
      </c>
      <c r="E35" s="42">
        <v>104.79</v>
      </c>
      <c r="F35" s="51">
        <f t="shared" si="1"/>
        <v>1257.48</v>
      </c>
      <c r="G35" s="23">
        <v>0</v>
      </c>
      <c r="H35" s="23">
        <f t="shared" si="2"/>
        <v>104.79</v>
      </c>
      <c r="I35" s="26">
        <f t="shared" si="3"/>
        <v>1257.48</v>
      </c>
    </row>
    <row r="36" spans="1:18" ht="22.5" x14ac:dyDescent="0.25">
      <c r="A36" s="25">
        <v>33</v>
      </c>
      <c r="B36" s="34" t="s">
        <v>44</v>
      </c>
      <c r="C36" s="36" t="s">
        <v>56</v>
      </c>
      <c r="D36" s="38">
        <v>2</v>
      </c>
      <c r="E36" s="42">
        <v>36.330000000000005</v>
      </c>
      <c r="F36" s="51">
        <f t="shared" si="1"/>
        <v>72.660000000000011</v>
      </c>
      <c r="G36" s="23">
        <v>0</v>
      </c>
      <c r="H36" s="23">
        <f t="shared" si="2"/>
        <v>36.330000000000005</v>
      </c>
      <c r="I36" s="26">
        <f t="shared" si="3"/>
        <v>72.660000000000011</v>
      </c>
    </row>
    <row r="37" spans="1:18" ht="22.5" x14ac:dyDescent="0.25">
      <c r="A37" s="25">
        <v>34</v>
      </c>
      <c r="B37" s="34" t="s">
        <v>45</v>
      </c>
      <c r="C37" s="36" t="s">
        <v>54</v>
      </c>
      <c r="D37" s="38">
        <v>2</v>
      </c>
      <c r="E37" s="42">
        <v>5.88</v>
      </c>
      <c r="F37" s="51">
        <f t="shared" si="1"/>
        <v>11.76</v>
      </c>
      <c r="G37" s="23">
        <v>0</v>
      </c>
      <c r="H37" s="23">
        <f t="shared" si="2"/>
        <v>5.88</v>
      </c>
      <c r="I37" s="26">
        <f t="shared" si="3"/>
        <v>11.76</v>
      </c>
    </row>
    <row r="38" spans="1:18" x14ac:dyDescent="0.25">
      <c r="A38" s="25">
        <v>35</v>
      </c>
      <c r="B38" s="34" t="s">
        <v>46</v>
      </c>
      <c r="C38" s="36" t="s">
        <v>54</v>
      </c>
      <c r="D38" s="38">
        <v>3</v>
      </c>
      <c r="E38" s="42">
        <v>102.58500000000001</v>
      </c>
      <c r="F38" s="51">
        <f t="shared" si="1"/>
        <v>307.755</v>
      </c>
      <c r="G38" s="23">
        <v>0</v>
      </c>
      <c r="H38" s="23">
        <f t="shared" si="2"/>
        <v>102.58499999999999</v>
      </c>
      <c r="I38" s="26">
        <f t="shared" si="3"/>
        <v>307.755</v>
      </c>
    </row>
    <row r="39" spans="1:18" x14ac:dyDescent="0.25">
      <c r="A39" s="25">
        <v>36</v>
      </c>
      <c r="B39" s="34" t="s">
        <v>47</v>
      </c>
      <c r="C39" s="36" t="s">
        <v>54</v>
      </c>
      <c r="D39" s="38">
        <v>4</v>
      </c>
      <c r="E39" s="42">
        <v>42.839999999999996</v>
      </c>
      <c r="F39" s="51">
        <f t="shared" si="1"/>
        <v>171.35999999999999</v>
      </c>
      <c r="G39" s="23">
        <v>0</v>
      </c>
      <c r="H39" s="23">
        <f t="shared" si="2"/>
        <v>42.84</v>
      </c>
      <c r="I39" s="26">
        <f t="shared" si="3"/>
        <v>171.36</v>
      </c>
    </row>
    <row r="40" spans="1:18" x14ac:dyDescent="0.25">
      <c r="A40" s="25">
        <v>37</v>
      </c>
      <c r="B40" s="34" t="s">
        <v>48</v>
      </c>
      <c r="C40" s="36" t="s">
        <v>54</v>
      </c>
      <c r="D40" s="38">
        <v>1</v>
      </c>
      <c r="E40" s="42">
        <v>233.41500000000002</v>
      </c>
      <c r="F40" s="51">
        <f t="shared" si="1"/>
        <v>233.41500000000002</v>
      </c>
      <c r="G40" s="23">
        <v>0</v>
      </c>
      <c r="H40" s="23">
        <f t="shared" si="2"/>
        <v>233.41500000000005</v>
      </c>
      <c r="I40" s="26">
        <f t="shared" si="3"/>
        <v>233.41500000000005</v>
      </c>
    </row>
    <row r="41" spans="1:18" x14ac:dyDescent="0.25">
      <c r="A41" s="25">
        <v>38</v>
      </c>
      <c r="B41" s="34" t="s">
        <v>49</v>
      </c>
      <c r="C41" s="36" t="s">
        <v>54</v>
      </c>
      <c r="D41" s="38">
        <v>1</v>
      </c>
      <c r="E41" s="42">
        <v>50.82</v>
      </c>
      <c r="F41" s="51">
        <f t="shared" si="1"/>
        <v>50.82</v>
      </c>
      <c r="G41" s="23">
        <v>0</v>
      </c>
      <c r="H41" s="23">
        <f t="shared" si="2"/>
        <v>50.82</v>
      </c>
      <c r="I41" s="26">
        <f t="shared" si="3"/>
        <v>50.82</v>
      </c>
    </row>
    <row r="42" spans="1:18" ht="33.75" x14ac:dyDescent="0.25">
      <c r="A42" s="25">
        <v>39</v>
      </c>
      <c r="B42" s="32" t="s">
        <v>50</v>
      </c>
      <c r="C42" s="36" t="s">
        <v>54</v>
      </c>
      <c r="D42" s="40">
        <v>1</v>
      </c>
      <c r="E42" s="42">
        <v>122.85000000000001</v>
      </c>
      <c r="F42" s="51">
        <f t="shared" si="1"/>
        <v>122.85000000000001</v>
      </c>
      <c r="G42" s="23">
        <v>0</v>
      </c>
      <c r="H42" s="23">
        <f t="shared" si="2"/>
        <v>122.85</v>
      </c>
      <c r="I42" s="26">
        <f t="shared" si="3"/>
        <v>122.85</v>
      </c>
    </row>
    <row r="43" spans="1:18" ht="67.5" customHeight="1" x14ac:dyDescent="0.25">
      <c r="A43" s="25">
        <v>40</v>
      </c>
      <c r="B43" s="32" t="s">
        <v>51</v>
      </c>
      <c r="C43" s="36" t="s">
        <v>54</v>
      </c>
      <c r="D43" s="40">
        <v>1</v>
      </c>
      <c r="E43" s="42">
        <v>55.335000000000008</v>
      </c>
      <c r="F43" s="51">
        <f t="shared" si="1"/>
        <v>55.335000000000008</v>
      </c>
      <c r="G43" s="23">
        <v>0</v>
      </c>
      <c r="H43" s="23">
        <f t="shared" si="2"/>
        <v>55.335000000000008</v>
      </c>
      <c r="I43" s="26">
        <f t="shared" si="3"/>
        <v>55.335000000000008</v>
      </c>
    </row>
    <row r="44" spans="1:18" ht="33.75" x14ac:dyDescent="0.25">
      <c r="A44" s="25">
        <v>41</v>
      </c>
      <c r="B44" s="32" t="s">
        <v>52</v>
      </c>
      <c r="C44" s="36" t="s">
        <v>54</v>
      </c>
      <c r="D44" s="40">
        <v>1</v>
      </c>
      <c r="E44" s="42">
        <v>126.52500000000001</v>
      </c>
      <c r="F44" s="51">
        <f t="shared" si="1"/>
        <v>126.52500000000001</v>
      </c>
      <c r="G44" s="23">
        <v>0</v>
      </c>
      <c r="H44" s="23">
        <f t="shared" si="2"/>
        <v>126.52500000000001</v>
      </c>
      <c r="I44" s="26">
        <f t="shared" si="3"/>
        <v>126.52500000000001</v>
      </c>
    </row>
    <row r="45" spans="1:18" ht="51.75" thickBot="1" x14ac:dyDescent="0.3">
      <c r="A45" s="25">
        <v>42</v>
      </c>
      <c r="B45" s="35" t="s">
        <v>53</v>
      </c>
      <c r="C45" s="37" t="s">
        <v>54</v>
      </c>
      <c r="D45" s="41">
        <v>1</v>
      </c>
      <c r="E45" s="43">
        <v>115.39500000000001</v>
      </c>
      <c r="F45" s="51">
        <f t="shared" si="1"/>
        <v>115.39500000000001</v>
      </c>
      <c r="G45" s="23">
        <v>0</v>
      </c>
      <c r="H45" s="23">
        <f t="shared" si="2"/>
        <v>115.39500000000002</v>
      </c>
      <c r="I45" s="26">
        <f t="shared" si="3"/>
        <v>115.39500000000002</v>
      </c>
    </row>
    <row r="46" spans="1:18" ht="15" customHeight="1" x14ac:dyDescent="0.25">
      <c r="A46" s="75" t="s">
        <v>5</v>
      </c>
      <c r="B46" s="76"/>
      <c r="C46" s="76"/>
      <c r="D46" s="76"/>
      <c r="E46" s="77"/>
      <c r="F46" s="13">
        <f>SUM(F4:F45)</f>
        <v>7389.7950000000001</v>
      </c>
      <c r="G46" s="14"/>
      <c r="H46" s="15"/>
      <c r="I46" s="16">
        <f>SUM(I4:I45)</f>
        <v>7389.7950000000001</v>
      </c>
    </row>
    <row r="47" spans="1:18" ht="15" customHeight="1" x14ac:dyDescent="0.25">
      <c r="A47" s="72" t="s">
        <v>6</v>
      </c>
      <c r="B47" s="73"/>
      <c r="C47" s="73"/>
      <c r="D47" s="73"/>
      <c r="E47" s="74"/>
      <c r="F47" s="6">
        <f>0.24*F46</f>
        <v>1773.5508</v>
      </c>
      <c r="G47" s="7"/>
      <c r="H47" s="8"/>
      <c r="I47" s="17">
        <f t="shared" ref="I47" si="4">0.24*I46</f>
        <v>1773.5508</v>
      </c>
      <c r="J47" s="58"/>
      <c r="N47" s="44"/>
      <c r="O47" s="44"/>
      <c r="P47" s="44"/>
      <c r="Q47" s="44"/>
      <c r="R47" s="44"/>
    </row>
    <row r="48" spans="1:18" ht="15.75" customHeight="1" thickBot="1" x14ac:dyDescent="0.3">
      <c r="A48" s="59" t="s">
        <v>9</v>
      </c>
      <c r="B48" s="60"/>
      <c r="C48" s="60"/>
      <c r="D48" s="60"/>
      <c r="E48" s="61"/>
      <c r="F48" s="18">
        <f>F46+F47</f>
        <v>9163.3457999999991</v>
      </c>
      <c r="G48" s="19"/>
      <c r="H48" s="20"/>
      <c r="I48" s="21">
        <f t="shared" ref="I48" si="5">I46+I47</f>
        <v>9163.3457999999991</v>
      </c>
      <c r="J48" s="58"/>
      <c r="N48" s="44"/>
      <c r="O48" s="44"/>
      <c r="P48" s="44"/>
      <c r="Q48" s="44"/>
      <c r="R48" s="44"/>
    </row>
    <row r="49" spans="1:18" ht="15.75" thickBot="1" x14ac:dyDescent="0.3">
      <c r="A49" s="55"/>
      <c r="B49" s="56"/>
      <c r="C49" s="56"/>
      <c r="D49" s="56"/>
      <c r="E49" s="56"/>
      <c r="F49" s="56"/>
      <c r="G49" s="56"/>
      <c r="H49" s="56"/>
      <c r="I49" s="57"/>
      <c r="J49" s="58"/>
      <c r="N49" s="44"/>
      <c r="O49" s="45"/>
      <c r="P49" s="44"/>
      <c r="Q49" s="44"/>
      <c r="R49" s="44"/>
    </row>
    <row r="50" spans="1:18" ht="28.5" customHeight="1" x14ac:dyDescent="0.25">
      <c r="A50" s="62" t="s">
        <v>11</v>
      </c>
      <c r="B50" s="63"/>
      <c r="C50" s="63"/>
      <c r="D50" s="63"/>
      <c r="E50" s="63"/>
      <c r="F50" s="63"/>
      <c r="G50" s="63"/>
      <c r="H50" s="63"/>
      <c r="I50" s="64"/>
      <c r="J50" s="58"/>
      <c r="N50" s="44"/>
      <c r="O50" s="45"/>
      <c r="P50" s="44"/>
      <c r="Q50" s="44"/>
      <c r="R50" s="44"/>
    </row>
    <row r="51" spans="1:18" ht="24.75" customHeight="1" thickBot="1" x14ac:dyDescent="0.3">
      <c r="A51" s="65"/>
      <c r="B51" s="66"/>
      <c r="C51" s="66"/>
      <c r="D51" s="66"/>
      <c r="E51" s="66"/>
      <c r="F51" s="66"/>
      <c r="G51" s="66"/>
      <c r="H51" s="66"/>
      <c r="I51" s="67"/>
      <c r="N51" s="44"/>
      <c r="O51" s="45"/>
      <c r="P51" s="44"/>
      <c r="Q51" s="44"/>
      <c r="R51" s="44"/>
    </row>
    <row r="52" spans="1:18" ht="31.5" customHeight="1" x14ac:dyDescent="0.25">
      <c r="A52" s="11"/>
      <c r="B52" s="11"/>
      <c r="C52" s="11"/>
      <c r="D52" s="11"/>
      <c r="E52" s="11"/>
      <c r="F52" s="52"/>
      <c r="G52" s="10"/>
      <c r="H52" s="10"/>
      <c r="I52" s="10"/>
      <c r="N52" s="44"/>
      <c r="O52" s="45"/>
      <c r="P52" s="44"/>
      <c r="Q52" s="44"/>
      <c r="R52" s="44"/>
    </row>
    <row r="53" spans="1:18" ht="31.5" customHeight="1" x14ac:dyDescent="0.25">
      <c r="A53" s="11"/>
      <c r="B53" s="11"/>
      <c r="C53" s="11"/>
      <c r="D53" s="11"/>
      <c r="E53" s="11"/>
      <c r="F53" s="52"/>
      <c r="G53" s="10"/>
      <c r="H53" s="10"/>
      <c r="I53" s="10"/>
      <c r="N53" s="44"/>
      <c r="O53" s="45"/>
      <c r="P53" s="44"/>
      <c r="Q53" s="44"/>
      <c r="R53" s="44"/>
    </row>
    <row r="54" spans="1:18" ht="48" customHeight="1" x14ac:dyDescent="0.25">
      <c r="A54" s="11"/>
      <c r="B54" s="11"/>
      <c r="C54" s="11"/>
      <c r="D54" s="11"/>
      <c r="E54" s="11"/>
      <c r="F54" s="52"/>
      <c r="G54" s="10"/>
      <c r="H54" s="10"/>
      <c r="I54" s="10"/>
      <c r="N54" s="44"/>
      <c r="O54" s="45"/>
      <c r="P54" s="44"/>
      <c r="Q54" s="44"/>
      <c r="R54" s="44"/>
    </row>
    <row r="55" spans="1:18" ht="36.75" customHeight="1" x14ac:dyDescent="0.25">
      <c r="A55" s="11"/>
      <c r="B55" s="11"/>
      <c r="C55" s="11"/>
      <c r="D55" s="11"/>
      <c r="E55" s="11"/>
      <c r="F55" s="52"/>
      <c r="G55" s="10"/>
      <c r="H55" s="10"/>
      <c r="I55" s="10"/>
      <c r="N55" s="44"/>
      <c r="O55" s="45"/>
      <c r="P55" s="44"/>
      <c r="Q55" s="44"/>
      <c r="R55" s="44"/>
    </row>
    <row r="56" spans="1:18" ht="37.5" customHeight="1" x14ac:dyDescent="0.25">
      <c r="A56" s="11"/>
      <c r="B56" s="11"/>
      <c r="C56" s="11"/>
      <c r="D56" s="11"/>
      <c r="E56" s="11"/>
      <c r="F56" s="52"/>
      <c r="G56" s="10"/>
      <c r="H56" s="10"/>
      <c r="I56" s="10"/>
      <c r="N56" s="44"/>
      <c r="O56" s="46"/>
      <c r="P56" s="44"/>
      <c r="Q56" s="44"/>
      <c r="R56" s="44"/>
    </row>
    <row r="57" spans="1:18" x14ac:dyDescent="0.25">
      <c r="A57" s="9"/>
      <c r="B57" s="10"/>
      <c r="C57" s="10"/>
      <c r="D57" s="10"/>
      <c r="E57" s="10"/>
      <c r="F57" s="53"/>
      <c r="G57" s="10"/>
      <c r="H57" s="10"/>
      <c r="I57" s="10"/>
      <c r="N57" s="44"/>
      <c r="O57" s="45"/>
      <c r="P57" s="44"/>
      <c r="Q57" s="44"/>
      <c r="R57" s="44"/>
    </row>
    <row r="58" spans="1:18" x14ac:dyDescent="0.25">
      <c r="N58" s="44"/>
      <c r="O58" s="45"/>
      <c r="P58" s="44"/>
      <c r="Q58" s="44"/>
      <c r="R58" s="44"/>
    </row>
    <row r="59" spans="1:18" x14ac:dyDescent="0.25">
      <c r="N59" s="44"/>
      <c r="O59" s="45"/>
      <c r="P59" s="44"/>
      <c r="Q59" s="44"/>
      <c r="R59" s="44"/>
    </row>
    <row r="60" spans="1:18" x14ac:dyDescent="0.25">
      <c r="N60" s="44"/>
      <c r="O60" s="45"/>
      <c r="P60" s="44"/>
      <c r="Q60" s="44"/>
      <c r="R60" s="44"/>
    </row>
    <row r="61" spans="1:18" x14ac:dyDescent="0.25">
      <c r="N61" s="44"/>
      <c r="O61" s="45"/>
      <c r="P61" s="44"/>
      <c r="Q61" s="44"/>
      <c r="R61" s="44"/>
    </row>
    <row r="62" spans="1:18" x14ac:dyDescent="0.25">
      <c r="N62" s="44"/>
      <c r="O62" s="45"/>
      <c r="P62" s="44"/>
      <c r="Q62" s="44"/>
      <c r="R62" s="44"/>
    </row>
    <row r="63" spans="1:18" x14ac:dyDescent="0.25">
      <c r="N63" s="44"/>
      <c r="O63" s="47"/>
      <c r="P63" s="44"/>
      <c r="Q63" s="44"/>
      <c r="R63" s="44"/>
    </row>
    <row r="64" spans="1:18" x14ac:dyDescent="0.25">
      <c r="N64" s="44"/>
      <c r="O64" s="47"/>
      <c r="P64" s="44"/>
      <c r="Q64" s="44"/>
      <c r="R64" s="44"/>
    </row>
    <row r="65" spans="14:18" x14ac:dyDescent="0.25">
      <c r="N65" s="44"/>
      <c r="O65" s="45"/>
      <c r="P65" s="44"/>
      <c r="Q65" s="44"/>
      <c r="R65" s="44"/>
    </row>
    <row r="66" spans="14:18" x14ac:dyDescent="0.25">
      <c r="N66" s="44"/>
      <c r="O66" s="45"/>
      <c r="P66" s="44"/>
      <c r="Q66" s="44"/>
      <c r="R66" s="44"/>
    </row>
    <row r="67" spans="14:18" x14ac:dyDescent="0.25">
      <c r="N67" s="44"/>
      <c r="O67" s="45"/>
      <c r="P67" s="44"/>
      <c r="Q67" s="44"/>
      <c r="R67" s="44"/>
    </row>
    <row r="68" spans="14:18" x14ac:dyDescent="0.25">
      <c r="N68" s="44"/>
      <c r="O68" s="45"/>
      <c r="P68" s="44"/>
      <c r="Q68" s="44"/>
      <c r="R68" s="44"/>
    </row>
    <row r="69" spans="14:18" x14ac:dyDescent="0.25">
      <c r="N69" s="44"/>
      <c r="O69" s="45"/>
      <c r="P69" s="44"/>
      <c r="Q69" s="44"/>
      <c r="R69" s="44"/>
    </row>
    <row r="70" spans="14:18" x14ac:dyDescent="0.25">
      <c r="N70" s="44"/>
      <c r="O70" s="45"/>
      <c r="P70" s="44"/>
      <c r="Q70" s="44"/>
      <c r="R70" s="44"/>
    </row>
    <row r="71" spans="14:18" x14ac:dyDescent="0.25">
      <c r="N71" s="44"/>
      <c r="O71" s="45"/>
      <c r="P71" s="44"/>
      <c r="Q71" s="44"/>
      <c r="R71" s="44"/>
    </row>
    <row r="72" spans="14:18" x14ac:dyDescent="0.25">
      <c r="N72" s="44"/>
      <c r="O72" s="45"/>
      <c r="P72" s="44"/>
      <c r="Q72" s="44"/>
      <c r="R72" s="44"/>
    </row>
    <row r="73" spans="14:18" x14ac:dyDescent="0.25">
      <c r="N73" s="44"/>
      <c r="O73" s="45"/>
      <c r="P73" s="44"/>
      <c r="Q73" s="44"/>
      <c r="R73" s="44"/>
    </row>
    <row r="74" spans="14:18" x14ac:dyDescent="0.25">
      <c r="N74" s="44"/>
      <c r="O74" s="48"/>
      <c r="P74" s="44"/>
      <c r="Q74" s="44"/>
      <c r="R74" s="44"/>
    </row>
    <row r="75" spans="14:18" x14ac:dyDescent="0.25">
      <c r="N75" s="44"/>
      <c r="O75" s="46"/>
      <c r="P75" s="44"/>
      <c r="Q75" s="44"/>
      <c r="R75" s="44"/>
    </row>
    <row r="76" spans="14:18" x14ac:dyDescent="0.25">
      <c r="N76" s="44"/>
      <c r="O76" s="47"/>
      <c r="P76" s="44"/>
      <c r="Q76" s="44"/>
      <c r="R76" s="44"/>
    </row>
    <row r="77" spans="14:18" x14ac:dyDescent="0.25">
      <c r="N77" s="44"/>
      <c r="O77" s="45"/>
      <c r="P77" s="44"/>
      <c r="Q77" s="44"/>
      <c r="R77" s="44"/>
    </row>
    <row r="78" spans="14:18" x14ac:dyDescent="0.25">
      <c r="N78" s="44"/>
      <c r="O78" s="45"/>
      <c r="P78" s="44"/>
      <c r="Q78" s="44"/>
      <c r="R78" s="44"/>
    </row>
    <row r="79" spans="14:18" x14ac:dyDescent="0.25">
      <c r="N79" s="44"/>
      <c r="O79" s="45"/>
      <c r="P79" s="44"/>
      <c r="Q79" s="44"/>
      <c r="R79" s="44"/>
    </row>
    <row r="80" spans="14:18" x14ac:dyDescent="0.25">
      <c r="N80" s="44"/>
      <c r="O80" s="48"/>
      <c r="P80" s="44"/>
      <c r="Q80" s="44"/>
      <c r="R80" s="44"/>
    </row>
    <row r="81" spans="14:18" x14ac:dyDescent="0.25">
      <c r="N81" s="44"/>
      <c r="O81" s="48"/>
      <c r="P81" s="44"/>
      <c r="Q81" s="44"/>
      <c r="R81" s="44"/>
    </row>
    <row r="82" spans="14:18" x14ac:dyDescent="0.25">
      <c r="N82" s="44"/>
      <c r="O82" s="48"/>
      <c r="P82" s="44"/>
      <c r="Q82" s="44"/>
      <c r="R82" s="44"/>
    </row>
    <row r="83" spans="14:18" x14ac:dyDescent="0.25">
      <c r="N83" s="44"/>
      <c r="O83" s="48"/>
      <c r="P83" s="44"/>
      <c r="Q83" s="44"/>
      <c r="R83" s="44"/>
    </row>
    <row r="84" spans="14:18" x14ac:dyDescent="0.25">
      <c r="N84" s="44"/>
      <c r="O84" s="48"/>
      <c r="P84" s="44"/>
      <c r="Q84" s="44"/>
      <c r="R84" s="44"/>
    </row>
    <row r="85" spans="14:18" x14ac:dyDescent="0.25">
      <c r="N85" s="44"/>
      <c r="O85" s="48"/>
      <c r="P85" s="44"/>
      <c r="Q85" s="44"/>
      <c r="R85" s="44"/>
    </row>
    <row r="86" spans="14:18" x14ac:dyDescent="0.25">
      <c r="N86" s="44"/>
      <c r="O86" s="48"/>
      <c r="P86" s="44"/>
      <c r="Q86" s="44"/>
      <c r="R86" s="44"/>
    </row>
    <row r="87" spans="14:18" x14ac:dyDescent="0.25">
      <c r="N87" s="44"/>
      <c r="O87" s="46"/>
      <c r="P87" s="44"/>
      <c r="Q87" s="44"/>
      <c r="R87" s="44"/>
    </row>
    <row r="88" spans="14:18" x14ac:dyDescent="0.25">
      <c r="N88" s="44"/>
      <c r="O88" s="46"/>
      <c r="P88" s="44"/>
      <c r="Q88" s="44"/>
      <c r="R88" s="44"/>
    </row>
    <row r="89" spans="14:18" x14ac:dyDescent="0.25">
      <c r="N89" s="44"/>
      <c r="O89" s="46"/>
      <c r="P89" s="44"/>
      <c r="Q89" s="44"/>
      <c r="R89" s="44"/>
    </row>
    <row r="90" spans="14:18" x14ac:dyDescent="0.25">
      <c r="N90" s="44"/>
      <c r="O90" s="46"/>
      <c r="P90" s="44"/>
      <c r="Q90" s="44"/>
      <c r="R90" s="44"/>
    </row>
  </sheetData>
  <sheetProtection password="CC3D" sheet="1" objects="1" scenarios="1"/>
  <protectedRanges>
    <protectedRange sqref="G1:G1048576" name="Περιοχή1"/>
  </protectedRanges>
  <mergeCells count="7">
    <mergeCell ref="A49:I49"/>
    <mergeCell ref="J47:J50"/>
    <mergeCell ref="A48:E48"/>
    <mergeCell ref="A50:I51"/>
    <mergeCell ref="A2:I2"/>
    <mergeCell ref="A47:E47"/>
    <mergeCell ref="A46:E46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ΟΙΚΟΝΟΜΙΚΗ ΠΡΟΣΦΟΡΑ TMHMA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turbox oak</dc:creator>
  <cp:lastModifiedBy>Chrysoula</cp:lastModifiedBy>
  <cp:lastPrinted>2020-09-21T07:42:05Z</cp:lastPrinted>
  <dcterms:created xsi:type="dcterms:W3CDTF">2018-05-14T05:35:00Z</dcterms:created>
  <dcterms:modified xsi:type="dcterms:W3CDTF">2020-09-28T10:22:50Z</dcterms:modified>
</cp:coreProperties>
</file>