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765" windowHeight="12210"/>
  </bookViews>
  <sheets>
    <sheet name="ΟΙΚΟΝΟΜΙΚΗ ΠΡΟΣΦΟΡΑ" sheetId="4" r:id="rId1"/>
    <sheet name="ΗΡΑΚΛΕΙΟ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4" l="1"/>
  <c r="H38" i="4"/>
  <c r="I38" i="4"/>
  <c r="J38" i="4"/>
  <c r="K38" i="4"/>
  <c r="L38" i="4"/>
  <c r="N4" i="4"/>
  <c r="N5" i="4"/>
  <c r="O5" i="4" s="1"/>
  <c r="N6" i="4"/>
  <c r="O6" i="4" s="1"/>
  <c r="N7" i="4"/>
  <c r="O7" i="4" s="1"/>
  <c r="N8" i="4"/>
  <c r="O8" i="4" s="1"/>
  <c r="N9" i="4"/>
  <c r="O9" i="4" s="1"/>
  <c r="N10" i="4"/>
  <c r="O10" i="4"/>
  <c r="N11" i="4"/>
  <c r="O11" i="4" s="1"/>
  <c r="N12" i="4"/>
  <c r="O12" i="4" s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N19" i="4"/>
  <c r="O19" i="4" s="1"/>
  <c r="N20" i="4"/>
  <c r="O20" i="4" s="1"/>
  <c r="N21" i="4"/>
  <c r="O21" i="4" s="1"/>
  <c r="N22" i="4"/>
  <c r="O22" i="4" s="1"/>
  <c r="N23" i="4"/>
  <c r="O23" i="4" s="1"/>
  <c r="N24" i="4"/>
  <c r="O24" i="4" s="1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33" i="4"/>
  <c r="O33" i="4" s="1"/>
  <c r="N34" i="4"/>
  <c r="O34" i="4" s="1"/>
  <c r="N35" i="4"/>
  <c r="O35" i="4" s="1"/>
  <c r="N36" i="4"/>
  <c r="O36" i="4" s="1"/>
  <c r="N37" i="4"/>
  <c r="O37" i="4" s="1"/>
  <c r="N3" i="4"/>
  <c r="O3" i="4" s="1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8" i="4" l="1"/>
  <c r="O4" i="4"/>
  <c r="O38" i="4" s="1"/>
  <c r="F34" i="3"/>
  <c r="F35" i="3"/>
  <c r="F36" i="3"/>
  <c r="F37" i="3"/>
  <c r="F21" i="3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2" i="3"/>
  <c r="F23" i="3"/>
  <c r="F24" i="3"/>
  <c r="F25" i="3"/>
  <c r="F26" i="3"/>
  <c r="F27" i="3"/>
  <c r="F28" i="3"/>
  <c r="F29" i="3"/>
  <c r="F30" i="3"/>
  <c r="F31" i="3"/>
  <c r="F32" i="3"/>
  <c r="F33" i="3"/>
  <c r="F3" i="3"/>
  <c r="F38" i="3" l="1"/>
  <c r="F40" i="3" l="1"/>
  <c r="F42" i="3" l="1"/>
</calcChain>
</file>

<file path=xl/sharedStrings.xml><?xml version="1.0" encoding="utf-8"?>
<sst xmlns="http://schemas.openxmlformats.org/spreadsheetml/2006/main" count="176" uniqueCount="63">
  <si>
    <t>Α/Α</t>
  </si>
  <si>
    <t>ΕΙΔΟΣ</t>
  </si>
  <si>
    <t>ΠΡΟ Φ.Π.Α.</t>
  </si>
  <si>
    <t>ΧΑΡΤΙ ΥΓΕΙΑΣ (2 ΦΥΛΛΑ)  ρολά 90 gr. (από 100% λευκασμένο χημικό πολτό), 40 ρολά ανά συσκευασία</t>
  </si>
  <si>
    <t>ΥΓΡΟ ΠΙΑΤΩΝ 4 lt</t>
  </si>
  <si>
    <t>ΣΦΟΥΓΓΑΡΙ ΚΟΥΖΙΝΑΣ (ΝΟ. 5 ΔΙΠΛΗΣ ΕΠΙΦΑΝΕΙΑΣ)</t>
  </si>
  <si>
    <t>ΠΑΧΥΡΕΥΣΤΟ ΥΓΡΟ ΚΑΘΑΡΙΣΤΙΚΟ ΧΛΩΡΙΟ 13 lt</t>
  </si>
  <si>
    <t>ΚΟΥΒΑΣ-ΣΤΙΦΤΗΣ ΓΙΑ ΣΦΟΥΓΓΑΡΙΣΤΡΑ</t>
  </si>
  <si>
    <t>ΚΙΛΟ</t>
  </si>
  <si>
    <t>ΠΙΓΚΑΛ ΤΟΥΑΛΕΤΑΣ ΑΝΟΙΧΤΟ</t>
  </si>
  <si>
    <t xml:space="preserve"> </t>
  </si>
  <si>
    <t xml:space="preserve">ΑΠΟΛΥΜΑΝΤΙΚΟ ΧΕΡΙΩΝ. Μπουκάλι με αλκοολούχο διάλυμα με αντλία. Το αλκοολούχο διάλυμα να έχει άδεια ΕΟΦ, περιεκτικότητα αλκοόλης ή μίγματος αλκοολών (αιθανόλη, ισοπροπανόλη ή προπανόλη) με άθροισμα 70% . και πιστοποίηση CE.  Συσκευασία:  500 ml </t>
  </si>
  <si>
    <t>ΑΠΟΛΥΜΑΝΤΙΚΟ ΧΕΡΙΩΝ ΣΕ ΤΖΕΛ (GEL) Το αλκοολούχο διάλυμα να έχει άδεια ΕΟΦ σε ισχύ, περιεκτικότητα αλκοόλης ή μίγματος αλκοολών (αιθανόλη, ισοπροπανόλη ή προπανόλη) με άθροισμα 70% και πιστοποίηση CE. Συσκευασία: 4 ή 5 λίτρων. *</t>
  </si>
  <si>
    <t>lt</t>
  </si>
  <si>
    <t xml:space="preserve">ΑΠΟΛΥΜΑΝΤΙΚΑ ΧΕΡΙΩΝ ΣΕ ΥΓΡΟ Το αλκοολούχο διάλυμα να έχει άδεια ΕΟΦ, περιεκτικότητα αλκοόλης ή μίγματος αλκοολών (αιθανόλη, ισοπροπανόλη ή προπανόλη) με άθροισμα 70% και πιστοποίηση CE . (Συσκευασία: 1 λίτρο). </t>
  </si>
  <si>
    <t>ΣΥΝΟΛΟ</t>
  </si>
  <si>
    <t>ΜΜ</t>
  </si>
  <si>
    <t>ΠΟΣΟΤΗΤΑ</t>
  </si>
  <si>
    <t>ΤΙΜΗ/ΜΜ</t>
  </si>
  <si>
    <t>ΣΥΝΟΛΙΚΟ ΚΟΣΤΟΣ</t>
  </si>
  <si>
    <t>ΠΡΟΥΠΟΛΟΓΙΣΜΟΣ (ευρώ προ ΦΠΑ)</t>
  </si>
  <si>
    <t>ΤΕΜ</t>
  </si>
  <si>
    <t>ΣΥΣΚ</t>
  </si>
  <si>
    <t>ΤΖΙΝΗ</t>
  </si>
  <si>
    <t>ΧΑΡΤΙ ΚΟΥΖΙΝΑΣ 800 gr 2 φύλλο   Α΄ ποιότητα. Από 100% λευκασμένο χημικό χαρτοπολτό.</t>
  </si>
  <si>
    <t>ΥΓΡΟ ΚΡΕΜΟΣΑΠΟΥΝΟ 4 lt</t>
  </si>
  <si>
    <t>ΚΑΘΑΡΙΣΤΙΚΟ ΔΑΠΕΔΟΥ ΓΕΝΙΚΗΣ ΧΡΗΣΗΣ (χωρίς ξέβγαλμα) 4lt  </t>
  </si>
  <si>
    <t>Δοχείο Ψεκασμού  πλαστικό  750 ml (σκληρό πλαστικό)</t>
  </si>
  <si>
    <t>ΓΑΝΤΙΑ  ΜΙΑΣ ΧΡΗΣΗΣ – latex χωρίς πούδρα  (συσκευασία 100τεμ)</t>
  </si>
  <si>
    <r>
      <t>ΓΑΝΤΙΑ  ΜΙΑΣ ΧΡΗΣΗΣ  extra strong   (</t>
    </r>
    <r>
      <rPr>
        <sz val="11"/>
        <color theme="1"/>
        <rFont val="Calibri"/>
        <family val="2"/>
        <charset val="161"/>
        <scheme val="minor"/>
      </rPr>
      <t xml:space="preserve">συσκευασία </t>
    </r>
    <r>
      <rPr>
        <sz val="11"/>
        <color rgb="FF000000"/>
        <rFont val="Calibri"/>
        <family val="2"/>
        <charset val="161"/>
        <scheme val="minor"/>
      </rPr>
      <t>100τεμ)</t>
    </r>
  </si>
  <si>
    <t>ΠΟΤΗΡΙΑ ΠΛΑΣΤΙΚΑ ΝΕΡΟΥ ΚΡΥΣΤΑΛ. (διάφανο συσκ. 50τεμ)</t>
  </si>
  <si>
    <t xml:space="preserve">ΣΦΟΥΓΓΑΡΙΣΤΡΑ (βιδωτή) </t>
  </si>
  <si>
    <t xml:space="preserve">ΚΟΝΤΑΡΙ ΑΛΟΥΜΙΝΙΟΥ (βιδωτή) </t>
  </si>
  <si>
    <t>ΚΑΛΑΘΑΚΙ ΣΤΡΟΓΓΥΛΟ (WC) με πεντάλ</t>
  </si>
  <si>
    <t>ΣΚΟΥΠΑ</t>
  </si>
  <si>
    <t>ΠΕΤΣΕΤΑ ΤΥΠΟΥ WETTEX ΝΟ 2 (20Χ25)</t>
  </si>
  <si>
    <t>ΣΑΚΟΥΛΕΣ ΣΚΟΥΠΙΔΙΩΝ ΜΙΚΡΕΣ (48 Χ50 ή 50Χ50) ΣΥΣΚΕΥΑΣΙΑ 50 ΤΕΜ.</t>
  </si>
  <si>
    <t>ΣΑΚΟΥΛΕΣ ΣΚΟΥΠΙΔΙΩΝ ΜΕ ΤΟ ΚΙΛΟ 60Χ80, 80Χ110 (πρώτη ύλη να είναι άριστης ποιότητας LDPE (πολυαιθυλένιο), μεγάλης αντοχής, μη τοξικό)</t>
  </si>
  <si>
    <t>ΥΓΡΟ ΓΙΑ  ΤΖΑΜΙΑ ΜΕ ΨΕΚΑΣΤΗΡΑ 1 LT</t>
  </si>
  <si>
    <t>ΜΠΕΤΟΝΙΑ ΑΔΕΙΑ 4 LT</t>
  </si>
  <si>
    <t xml:space="preserve">ΟΙΝΟΠΝΕΥΜΑ ΛΕΥΚΟ ΣΥΣΚΕΥΑΣΙΑ 245 ml </t>
  </si>
  <si>
    <t>ΦΑΡΑΣΙ ΜΕ ΚΟΝΤΑΡΙ ΜΕΤΑΛΙΚΟ</t>
  </si>
  <si>
    <t>ΦΑΡΑΣΙ ΠΛΑΣΤΙΚΟ</t>
  </si>
  <si>
    <t xml:space="preserve">ΕΙΔΙΚΟ ΚΑΘΑΡΙΣΤΙΚΟ ΧΕΡΙΩΝ ΓΙΑ ΔΥΣΚΟΛΟΥΣ ΡΥΠΟΥΣ (π.χ.ΛΑΔΙΑ, ΓΡΑΣΟ ) 5 LT </t>
  </si>
  <si>
    <t xml:space="preserve">ΧΛΩΡΙΝΗ ΚΑΝΟΝΙΚΗ  </t>
  </si>
  <si>
    <t>ΠΑΧΥΡΕΥΣΤΟ ΥΓΡΟ ΚΑΘΑΡΙΣΤΙΚΟ ΧΛΩΡΙΟ 4 lt (Απολυμαντικό)</t>
  </si>
  <si>
    <t>ΑΛΟΥΜΙΝΟΧΑΡΤΟ 60Μ</t>
  </si>
  <si>
    <t>Χειρουργικές Μάσκες μιας χρήσης  (3 ply  με ποσοστό φιλτραρίσματος BFE &gt;98) με λάστιχα στα αυτιά, πρότυπα ΕΛΟΤ EN 14683, (50 τεμ/κούτα.)</t>
  </si>
  <si>
    <t xml:space="preserve">Απολυμαντικά για χώρους και επιφάνειες σύμφωνα με το πρότυπο EN1276 και με έγκριση ΕΟΦ.  (5 λίτρα) </t>
  </si>
  <si>
    <t>ΧΑΡΤΙΝΕΣ ΧΕΙΡΟΠΕΤΣΕΤΕΣ με ποιότητα 90% χημικός χαρτοπολτός, μέτρα: 100m, βάρος ρολού 1000 gr., core: 4.5 cm. /6 ρολά ανά συσκευασία./ Συμβατό με τις ηλεκτρονικές συσκευές χαρτιού Mars  και τις χειροκίνητες "autocut" συσκευές.</t>
  </si>
  <si>
    <t>ΤΜΗΜΑ 2 ΗΡΑΚΛΕΙΟ</t>
  </si>
  <si>
    <t xml:space="preserve"> Δικαίωμα Προαίρεσης ΣΥΝΟΛΟ</t>
  </si>
  <si>
    <t>Τελικό ΣΥΝΟΛΟ</t>
  </si>
  <si>
    <t>ΠΟΣΟΣΤΟ ΕΚΠΤΩΣΗΣ</t>
  </si>
  <si>
    <t>ΤΙΜΗ /ΜΜ</t>
  </si>
  <si>
    <t>ΚΟΣΤΟΣ ΠΡΟΣΦΟΡΑΣ</t>
  </si>
  <si>
    <t>ΟΙΚΟΝΟΜΙΚΗ ΠΡΟΣΦΟΡΑ (ευρώ προ ΦΠΑ)</t>
  </si>
  <si>
    <t>ΠΡΟΥΠΟΛΟΓΙΣΜΟΣ                      (ευρώ προ ΦΠΑ)</t>
  </si>
  <si>
    <t>ΣΥΝΟΛΟ (ευρώ προ ΦΠΑ)</t>
  </si>
  <si>
    <t>Σημ.</t>
  </si>
  <si>
    <t>Τα Α/Α 5,7,810,12, 13,19,32,33,34  έχουν ΦΠΑ 6%</t>
  </si>
  <si>
    <t>Τα υπόλοιπα προϊόντα έχουν ΦΠΑ 24%</t>
  </si>
  <si>
    <t>Τα Α/Α 5,7,8,10,12, 13,19,32,33,34  έχουν ΦΠΑ 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</si>
</sst>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b/>
      <u/>
      <sz val="9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/>
    <xf numFmtId="0" fontId="0" fillId="2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 wrapText="1"/>
    </xf>
    <xf numFmtId="0" fontId="9" fillId="5" borderId="0" xfId="0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vertical="center" wrapText="1"/>
    </xf>
    <xf numFmtId="0" fontId="0" fillId="5" borderId="0" xfId="0" applyFill="1"/>
    <xf numFmtId="4" fontId="13" fillId="4" borderId="12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2" fontId="0" fillId="4" borderId="1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Fill="1"/>
    <xf numFmtId="0" fontId="13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4" fontId="13" fillId="4" borderId="12" xfId="0" applyNumberFormat="1" applyFont="1" applyFill="1" applyBorder="1" applyAlignment="1">
      <alignment horizontal="center"/>
    </xf>
    <xf numFmtId="4" fontId="6" fillId="4" borderId="1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/>
    </xf>
    <xf numFmtId="4" fontId="0" fillId="0" borderId="0" xfId="0" applyNumberFormat="1"/>
    <xf numFmtId="0" fontId="8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14" fillId="0" borderId="12" xfId="0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6" xfId="0" applyFont="1" applyFill="1" applyBorder="1" applyAlignment="1">
      <alignment horizontal="justify" vertical="center"/>
    </xf>
    <xf numFmtId="0" fontId="14" fillId="0" borderId="16" xfId="0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/>
    <xf numFmtId="0" fontId="6" fillId="5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2" fontId="0" fillId="4" borderId="23" xfId="0" applyNumberForma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4" fontId="6" fillId="4" borderId="23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Border="1"/>
    <xf numFmtId="0" fontId="7" fillId="5" borderId="23" xfId="0" applyFont="1" applyFill="1" applyBorder="1" applyAlignment="1">
      <alignment horizontal="center" vertical="center" wrapText="1"/>
    </xf>
    <xf numFmtId="4" fontId="6" fillId="4" borderId="24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justify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right" vertical="center" wrapText="1"/>
    </xf>
    <xf numFmtId="0" fontId="9" fillId="4" borderId="12" xfId="0" applyFont="1" applyFill="1" applyBorder="1" applyAlignment="1">
      <alignment horizontal="righ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CC00"/>
      <color rgb="FFFF9900"/>
      <color rgb="FF99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A35" workbookViewId="0">
      <selection activeCell="D51" sqref="D51"/>
    </sheetView>
  </sheetViews>
  <sheetFormatPr defaultRowHeight="15" x14ac:dyDescent="0.25"/>
  <cols>
    <col min="1" max="1" width="6.7109375" customWidth="1"/>
    <col min="2" max="2" width="75.42578125" customWidth="1"/>
    <col min="4" max="4" width="10.42578125" customWidth="1"/>
    <col min="5" max="5" width="9.7109375" style="29" customWidth="1"/>
    <col min="6" max="6" width="10.85546875" style="51" customWidth="1"/>
    <col min="7" max="7" width="14.5703125" hidden="1" customWidth="1"/>
    <col min="8" max="8" width="9.140625" hidden="1" customWidth="1"/>
    <col min="9" max="9" width="14.42578125" style="24" hidden="1" customWidth="1"/>
    <col min="10" max="10" width="16" style="8" hidden="1" customWidth="1"/>
    <col min="11" max="11" width="18.85546875" style="8" hidden="1" customWidth="1"/>
    <col min="12" max="12" width="0" hidden="1" customWidth="1"/>
    <col min="13" max="13" width="12.7109375" customWidth="1"/>
    <col min="15" max="15" width="14.7109375" customWidth="1"/>
  </cols>
  <sheetData>
    <row r="1" spans="1:19" ht="27.75" customHeight="1" x14ac:dyDescent="0.25">
      <c r="A1" s="114" t="s">
        <v>50</v>
      </c>
      <c r="B1" s="115"/>
      <c r="C1" s="115"/>
      <c r="D1" s="115"/>
      <c r="E1" s="116" t="s">
        <v>57</v>
      </c>
      <c r="F1" s="117"/>
      <c r="G1" s="85"/>
      <c r="H1" s="86"/>
      <c r="I1" s="87" t="s">
        <v>23</v>
      </c>
      <c r="J1" s="118"/>
      <c r="K1" s="120"/>
      <c r="L1" s="86"/>
      <c r="M1" s="111" t="s">
        <v>56</v>
      </c>
      <c r="N1" s="112"/>
      <c r="O1" s="113"/>
      <c r="P1" s="38"/>
      <c r="Q1" s="38"/>
      <c r="R1" s="38"/>
      <c r="S1" s="38"/>
    </row>
    <row r="2" spans="1:19" ht="27.75" customHeight="1" thickBot="1" x14ac:dyDescent="0.3">
      <c r="A2" s="88" t="s">
        <v>0</v>
      </c>
      <c r="B2" s="89" t="s">
        <v>1</v>
      </c>
      <c r="C2" s="90" t="s">
        <v>16</v>
      </c>
      <c r="D2" s="91" t="s">
        <v>17</v>
      </c>
      <c r="E2" s="91" t="s">
        <v>18</v>
      </c>
      <c r="F2" s="92" t="s">
        <v>19</v>
      </c>
      <c r="G2" s="93"/>
      <c r="H2" s="94"/>
      <c r="I2" s="95" t="s">
        <v>2</v>
      </c>
      <c r="J2" s="119"/>
      <c r="K2" s="121"/>
      <c r="L2" s="94"/>
      <c r="M2" s="92" t="s">
        <v>53</v>
      </c>
      <c r="N2" s="92" t="s">
        <v>54</v>
      </c>
      <c r="O2" s="96" t="s">
        <v>55</v>
      </c>
      <c r="P2" s="40"/>
      <c r="Q2" s="40"/>
      <c r="R2" s="40"/>
      <c r="S2" s="40"/>
    </row>
    <row r="3" spans="1:19" ht="30" x14ac:dyDescent="0.25">
      <c r="A3" s="97">
        <v>1</v>
      </c>
      <c r="B3" s="76" t="s">
        <v>3</v>
      </c>
      <c r="C3" s="77" t="s">
        <v>22</v>
      </c>
      <c r="D3" s="77">
        <v>75</v>
      </c>
      <c r="E3" s="78">
        <v>6.8</v>
      </c>
      <c r="F3" s="78">
        <f>D3*E3</f>
        <v>510</v>
      </c>
      <c r="G3" s="79"/>
      <c r="H3" s="80"/>
      <c r="I3" s="81">
        <v>1.6</v>
      </c>
      <c r="J3" s="82"/>
      <c r="K3" s="83">
        <v>0.96</v>
      </c>
      <c r="L3" s="80"/>
      <c r="M3" s="80">
        <v>0</v>
      </c>
      <c r="N3" s="84">
        <f>(1-M3/100)*E3</f>
        <v>6.8</v>
      </c>
      <c r="O3" s="98">
        <f>N3*D3</f>
        <v>510</v>
      </c>
      <c r="P3" s="34"/>
      <c r="Q3" s="34"/>
      <c r="R3" s="35"/>
      <c r="S3" s="40"/>
    </row>
    <row r="4" spans="1:19" ht="30" x14ac:dyDescent="0.25">
      <c r="A4" s="99">
        <v>2</v>
      </c>
      <c r="B4" s="61" t="s">
        <v>24</v>
      </c>
      <c r="C4" s="55" t="s">
        <v>21</v>
      </c>
      <c r="D4" s="55">
        <v>120</v>
      </c>
      <c r="E4" s="56">
        <v>1.5</v>
      </c>
      <c r="F4" s="56">
        <f t="shared" ref="F4:F37" si="0">D4*E4</f>
        <v>180</v>
      </c>
      <c r="G4" s="69"/>
      <c r="H4" s="75"/>
      <c r="I4" s="70">
        <v>7</v>
      </c>
      <c r="J4" s="74">
        <v>7.75</v>
      </c>
      <c r="K4" s="72">
        <v>5.72</v>
      </c>
      <c r="L4" s="75"/>
      <c r="M4" s="75">
        <v>0</v>
      </c>
      <c r="N4" s="73">
        <f t="shared" ref="N4:N37" si="1">(1-M4/100)*E4</f>
        <v>1.5</v>
      </c>
      <c r="O4" s="100">
        <f t="shared" ref="O4:O37" si="2">N4*D4</f>
        <v>180</v>
      </c>
      <c r="P4" s="34"/>
      <c r="Q4" s="34"/>
      <c r="R4" s="35"/>
      <c r="S4" s="40"/>
    </row>
    <row r="5" spans="1:19" ht="45" x14ac:dyDescent="0.25">
      <c r="A5" s="99">
        <v>3</v>
      </c>
      <c r="B5" s="61" t="s">
        <v>49</v>
      </c>
      <c r="C5" s="55" t="s">
        <v>22</v>
      </c>
      <c r="D5" s="55">
        <v>35</v>
      </c>
      <c r="E5" s="56">
        <v>12</v>
      </c>
      <c r="F5" s="56">
        <f t="shared" si="0"/>
        <v>420</v>
      </c>
      <c r="G5" s="69"/>
      <c r="H5" s="75"/>
      <c r="I5" s="70">
        <v>1.6</v>
      </c>
      <c r="J5" s="74">
        <v>1.62</v>
      </c>
      <c r="K5" s="72">
        <v>1.26</v>
      </c>
      <c r="L5" s="75"/>
      <c r="M5" s="75">
        <v>0</v>
      </c>
      <c r="N5" s="73">
        <f t="shared" si="1"/>
        <v>12</v>
      </c>
      <c r="O5" s="100">
        <f t="shared" si="2"/>
        <v>420</v>
      </c>
      <c r="P5" s="34"/>
      <c r="Q5" s="34"/>
      <c r="R5" s="35"/>
      <c r="S5" s="40"/>
    </row>
    <row r="6" spans="1:19" x14ac:dyDescent="0.25">
      <c r="A6" s="99">
        <v>4</v>
      </c>
      <c r="B6" s="61" t="s">
        <v>4</v>
      </c>
      <c r="C6" s="55" t="s">
        <v>21</v>
      </c>
      <c r="D6" s="55">
        <v>10</v>
      </c>
      <c r="E6" s="56">
        <v>2.5</v>
      </c>
      <c r="F6" s="56">
        <f t="shared" si="0"/>
        <v>25</v>
      </c>
      <c r="G6" s="69"/>
      <c r="H6" s="75"/>
      <c r="I6" s="70">
        <v>15.3</v>
      </c>
      <c r="J6" s="74">
        <v>15.3</v>
      </c>
      <c r="K6" s="72">
        <v>9.1199999999999992</v>
      </c>
      <c r="L6" s="75"/>
      <c r="M6" s="75">
        <v>0</v>
      </c>
      <c r="N6" s="73">
        <f t="shared" si="1"/>
        <v>2.5</v>
      </c>
      <c r="O6" s="100">
        <f t="shared" si="2"/>
        <v>25</v>
      </c>
      <c r="P6" s="34"/>
      <c r="Q6" s="34"/>
      <c r="R6" s="35"/>
      <c r="S6" s="40"/>
    </row>
    <row r="7" spans="1:19" x14ac:dyDescent="0.25">
      <c r="A7" s="99">
        <v>5</v>
      </c>
      <c r="B7" s="61" t="s">
        <v>25</v>
      </c>
      <c r="C7" s="55" t="s">
        <v>21</v>
      </c>
      <c r="D7" s="55">
        <v>15</v>
      </c>
      <c r="E7" s="56">
        <v>4</v>
      </c>
      <c r="F7" s="56">
        <f t="shared" si="0"/>
        <v>60</v>
      </c>
      <c r="G7" s="69"/>
      <c r="H7" s="75"/>
      <c r="I7" s="70">
        <v>4.5</v>
      </c>
      <c r="J7" s="74">
        <v>4.3</v>
      </c>
      <c r="K7" s="72">
        <v>1.92</v>
      </c>
      <c r="L7" s="75"/>
      <c r="M7" s="75">
        <v>0</v>
      </c>
      <c r="N7" s="73">
        <f t="shared" si="1"/>
        <v>4</v>
      </c>
      <c r="O7" s="100">
        <f t="shared" si="2"/>
        <v>60</v>
      </c>
      <c r="P7" s="34"/>
      <c r="Q7" s="34"/>
      <c r="R7" s="35"/>
      <c r="S7" s="40"/>
    </row>
    <row r="8" spans="1:19" x14ac:dyDescent="0.25">
      <c r="A8" s="99">
        <v>6</v>
      </c>
      <c r="B8" s="61" t="s">
        <v>5</v>
      </c>
      <c r="C8" s="55" t="s">
        <v>21</v>
      </c>
      <c r="D8" s="55">
        <v>35</v>
      </c>
      <c r="E8" s="56">
        <v>0.1</v>
      </c>
      <c r="F8" s="56">
        <f t="shared" si="0"/>
        <v>3.5</v>
      </c>
      <c r="G8" s="69"/>
      <c r="H8" s="75"/>
      <c r="I8" s="70">
        <v>6</v>
      </c>
      <c r="J8" s="74">
        <v>8</v>
      </c>
      <c r="K8" s="72">
        <v>1.96</v>
      </c>
      <c r="L8" s="75" t="s">
        <v>10</v>
      </c>
      <c r="M8" s="75">
        <v>0</v>
      </c>
      <c r="N8" s="73">
        <f t="shared" si="1"/>
        <v>0.1</v>
      </c>
      <c r="O8" s="100">
        <f t="shared" si="2"/>
        <v>3.5</v>
      </c>
      <c r="P8" s="34"/>
      <c r="Q8" s="34"/>
      <c r="R8" s="35"/>
      <c r="S8" s="40"/>
    </row>
    <row r="9" spans="1:19" x14ac:dyDescent="0.25">
      <c r="A9" s="99">
        <v>7</v>
      </c>
      <c r="B9" s="61" t="s">
        <v>45</v>
      </c>
      <c r="C9" s="55" t="s">
        <v>21</v>
      </c>
      <c r="D9" s="55">
        <v>10</v>
      </c>
      <c r="E9" s="56">
        <v>6.5</v>
      </c>
      <c r="F9" s="56">
        <f t="shared" si="0"/>
        <v>65</v>
      </c>
      <c r="G9" s="69"/>
      <c r="H9" s="75"/>
      <c r="I9" s="70">
        <v>0.23</v>
      </c>
      <c r="J9" s="74">
        <v>0.23</v>
      </c>
      <c r="K9" s="72">
        <v>0.08</v>
      </c>
      <c r="L9" s="75"/>
      <c r="M9" s="75">
        <v>0</v>
      </c>
      <c r="N9" s="73">
        <f t="shared" si="1"/>
        <v>6.5</v>
      </c>
      <c r="O9" s="100">
        <f t="shared" si="2"/>
        <v>65</v>
      </c>
      <c r="P9" s="34"/>
      <c r="Q9" s="34"/>
      <c r="R9" s="35"/>
      <c r="S9" s="40"/>
    </row>
    <row r="10" spans="1:19" x14ac:dyDescent="0.25">
      <c r="A10" s="99">
        <v>8</v>
      </c>
      <c r="B10" s="61" t="s">
        <v>6</v>
      </c>
      <c r="C10" s="55" t="s">
        <v>21</v>
      </c>
      <c r="D10" s="55">
        <v>4</v>
      </c>
      <c r="E10" s="56">
        <v>13</v>
      </c>
      <c r="F10" s="56">
        <f t="shared" si="0"/>
        <v>52</v>
      </c>
      <c r="G10" s="69"/>
      <c r="H10" s="75"/>
      <c r="I10" s="70">
        <v>11</v>
      </c>
      <c r="J10" s="74">
        <v>10.9</v>
      </c>
      <c r="K10" s="72">
        <v>6.9</v>
      </c>
      <c r="L10" s="75"/>
      <c r="M10" s="75">
        <v>0</v>
      </c>
      <c r="N10" s="73">
        <f t="shared" si="1"/>
        <v>13</v>
      </c>
      <c r="O10" s="100">
        <f t="shared" si="2"/>
        <v>52</v>
      </c>
      <c r="P10" s="34"/>
      <c r="Q10" s="34"/>
      <c r="R10" s="35"/>
      <c r="S10" s="40"/>
    </row>
    <row r="11" spans="1:19" x14ac:dyDescent="0.25">
      <c r="A11" s="99">
        <v>9</v>
      </c>
      <c r="B11" s="61" t="s">
        <v>26</v>
      </c>
      <c r="C11" s="55" t="s">
        <v>21</v>
      </c>
      <c r="D11" s="55">
        <v>5</v>
      </c>
      <c r="E11" s="56">
        <v>2.5</v>
      </c>
      <c r="F11" s="56">
        <f t="shared" si="0"/>
        <v>12.5</v>
      </c>
      <c r="G11" s="69"/>
      <c r="H11" s="75"/>
      <c r="I11" s="70">
        <v>3.8</v>
      </c>
      <c r="J11" s="74">
        <v>3.8</v>
      </c>
      <c r="K11" s="72">
        <v>2.08</v>
      </c>
      <c r="L11" s="75"/>
      <c r="M11" s="75">
        <v>0</v>
      </c>
      <c r="N11" s="73">
        <f t="shared" si="1"/>
        <v>2.5</v>
      </c>
      <c r="O11" s="100">
        <f t="shared" si="2"/>
        <v>12.5</v>
      </c>
      <c r="P11" s="34"/>
      <c r="Q11" s="34"/>
      <c r="R11" s="35"/>
      <c r="S11" s="40"/>
    </row>
    <row r="12" spans="1:19" ht="30" x14ac:dyDescent="0.25">
      <c r="A12" s="99">
        <v>10</v>
      </c>
      <c r="B12" s="61" t="s">
        <v>48</v>
      </c>
      <c r="C12" s="55" t="s">
        <v>21</v>
      </c>
      <c r="D12" s="55">
        <v>2</v>
      </c>
      <c r="E12" s="56">
        <v>22</v>
      </c>
      <c r="F12" s="56">
        <f t="shared" si="0"/>
        <v>44</v>
      </c>
      <c r="G12" s="69"/>
      <c r="H12" s="75"/>
      <c r="I12" s="70">
        <v>3.8</v>
      </c>
      <c r="J12" s="74">
        <v>3.8</v>
      </c>
      <c r="K12" s="72">
        <v>1.61</v>
      </c>
      <c r="L12" s="75"/>
      <c r="M12" s="75">
        <v>0</v>
      </c>
      <c r="N12" s="73">
        <f t="shared" si="1"/>
        <v>22</v>
      </c>
      <c r="O12" s="100">
        <f t="shared" si="2"/>
        <v>44</v>
      </c>
      <c r="P12" s="34"/>
      <c r="Q12" s="34"/>
      <c r="R12" s="35"/>
      <c r="S12" s="40"/>
    </row>
    <row r="13" spans="1:19" x14ac:dyDescent="0.25">
      <c r="A13" s="99">
        <v>11</v>
      </c>
      <c r="B13" s="61" t="s">
        <v>27</v>
      </c>
      <c r="C13" s="55" t="s">
        <v>22</v>
      </c>
      <c r="D13" s="55">
        <v>4</v>
      </c>
      <c r="E13" s="56">
        <v>3</v>
      </c>
      <c r="F13" s="56">
        <f t="shared" si="0"/>
        <v>12</v>
      </c>
      <c r="G13" s="69"/>
      <c r="H13" s="75"/>
      <c r="I13" s="70">
        <v>11</v>
      </c>
      <c r="J13" s="71"/>
      <c r="K13" s="72"/>
      <c r="L13" s="75"/>
      <c r="M13" s="75">
        <v>0</v>
      </c>
      <c r="N13" s="73">
        <f t="shared" si="1"/>
        <v>3</v>
      </c>
      <c r="O13" s="100">
        <f t="shared" si="2"/>
        <v>12</v>
      </c>
      <c r="P13" s="34"/>
      <c r="Q13" s="34"/>
      <c r="R13" s="35"/>
      <c r="S13" s="40"/>
    </row>
    <row r="14" spans="1:19" x14ac:dyDescent="0.25">
      <c r="A14" s="99">
        <v>12</v>
      </c>
      <c r="B14" s="61" t="s">
        <v>28</v>
      </c>
      <c r="C14" s="55" t="s">
        <v>22</v>
      </c>
      <c r="D14" s="55">
        <v>20</v>
      </c>
      <c r="E14" s="56">
        <v>11</v>
      </c>
      <c r="F14" s="56">
        <f t="shared" si="0"/>
        <v>220</v>
      </c>
      <c r="G14" s="69"/>
      <c r="H14" s="75"/>
      <c r="I14" s="70">
        <v>18</v>
      </c>
      <c r="J14" s="71"/>
      <c r="K14" s="72"/>
      <c r="L14" s="75"/>
      <c r="M14" s="75">
        <v>0</v>
      </c>
      <c r="N14" s="73">
        <f t="shared" si="1"/>
        <v>11</v>
      </c>
      <c r="O14" s="100">
        <f t="shared" si="2"/>
        <v>220</v>
      </c>
      <c r="P14" s="34"/>
      <c r="Q14" s="34"/>
      <c r="R14" s="35"/>
      <c r="S14" s="40"/>
    </row>
    <row r="15" spans="1:19" x14ac:dyDescent="0.25">
      <c r="A15" s="99">
        <v>13</v>
      </c>
      <c r="B15" s="62" t="s">
        <v>29</v>
      </c>
      <c r="C15" s="52" t="s">
        <v>22</v>
      </c>
      <c r="D15" s="63">
        <v>3</v>
      </c>
      <c r="E15" s="53">
        <v>18</v>
      </c>
      <c r="F15" s="53">
        <f t="shared" si="0"/>
        <v>54</v>
      </c>
      <c r="G15" s="69"/>
      <c r="H15" s="75"/>
      <c r="I15" s="70">
        <v>0.4</v>
      </c>
      <c r="J15" s="71"/>
      <c r="K15" s="72">
        <v>0.35</v>
      </c>
      <c r="L15" s="75"/>
      <c r="M15" s="75">
        <v>0</v>
      </c>
      <c r="N15" s="73">
        <f t="shared" si="1"/>
        <v>18</v>
      </c>
      <c r="O15" s="100">
        <f t="shared" si="2"/>
        <v>54</v>
      </c>
      <c r="P15" s="34"/>
      <c r="Q15" s="34"/>
      <c r="R15" s="35"/>
      <c r="S15" s="40"/>
    </row>
    <row r="16" spans="1:19" x14ac:dyDescent="0.25">
      <c r="A16" s="99">
        <v>14</v>
      </c>
      <c r="B16" s="64" t="s">
        <v>30</v>
      </c>
      <c r="C16" s="52" t="s">
        <v>21</v>
      </c>
      <c r="D16" s="63">
        <v>55</v>
      </c>
      <c r="E16" s="53">
        <v>0.4</v>
      </c>
      <c r="F16" s="53">
        <f t="shared" si="0"/>
        <v>22</v>
      </c>
      <c r="G16" s="69"/>
      <c r="H16" s="75"/>
      <c r="I16" s="70">
        <v>4.8</v>
      </c>
      <c r="J16" s="74">
        <v>4.8</v>
      </c>
      <c r="K16" s="72">
        <v>1.79</v>
      </c>
      <c r="L16" s="75"/>
      <c r="M16" s="75">
        <v>0</v>
      </c>
      <c r="N16" s="73">
        <f t="shared" si="1"/>
        <v>0.4</v>
      </c>
      <c r="O16" s="100">
        <f t="shared" si="2"/>
        <v>22</v>
      </c>
      <c r="P16" s="34"/>
      <c r="Q16" s="34"/>
      <c r="R16" s="35"/>
      <c r="S16" s="40"/>
    </row>
    <row r="17" spans="1:19" x14ac:dyDescent="0.25">
      <c r="A17" s="99">
        <v>15</v>
      </c>
      <c r="B17" s="64" t="s">
        <v>7</v>
      </c>
      <c r="C17" s="52" t="s">
        <v>21</v>
      </c>
      <c r="D17" s="63">
        <v>2</v>
      </c>
      <c r="E17" s="53">
        <v>2.5</v>
      </c>
      <c r="F17" s="53">
        <f t="shared" si="0"/>
        <v>5</v>
      </c>
      <c r="G17" s="69"/>
      <c r="H17" s="75"/>
      <c r="I17" s="70">
        <v>4</v>
      </c>
      <c r="J17" s="74"/>
      <c r="K17" s="72"/>
      <c r="L17" s="75"/>
      <c r="M17" s="75">
        <v>0</v>
      </c>
      <c r="N17" s="73">
        <f t="shared" si="1"/>
        <v>2.5</v>
      </c>
      <c r="O17" s="100">
        <f t="shared" si="2"/>
        <v>5</v>
      </c>
      <c r="P17" s="34"/>
      <c r="Q17" s="34"/>
      <c r="R17" s="35"/>
      <c r="S17" s="40"/>
    </row>
    <row r="18" spans="1:19" x14ac:dyDescent="0.25">
      <c r="A18" s="99">
        <v>16</v>
      </c>
      <c r="B18" s="64" t="s">
        <v>31</v>
      </c>
      <c r="C18" s="52" t="s">
        <v>21</v>
      </c>
      <c r="D18" s="63">
        <v>3</v>
      </c>
      <c r="E18" s="53">
        <v>4</v>
      </c>
      <c r="F18" s="53">
        <f t="shared" si="0"/>
        <v>12</v>
      </c>
      <c r="G18" s="69"/>
      <c r="H18" s="75"/>
      <c r="I18" s="70">
        <v>3</v>
      </c>
      <c r="J18" s="74">
        <v>3.2</v>
      </c>
      <c r="K18" s="72">
        <v>0.55000000000000004</v>
      </c>
      <c r="L18" s="75"/>
      <c r="M18" s="75">
        <v>0</v>
      </c>
      <c r="N18" s="73">
        <f t="shared" si="1"/>
        <v>4</v>
      </c>
      <c r="O18" s="100">
        <f t="shared" si="2"/>
        <v>12</v>
      </c>
      <c r="P18" s="34"/>
      <c r="Q18" s="34"/>
      <c r="R18" s="35"/>
      <c r="S18" s="40"/>
    </row>
    <row r="19" spans="1:19" x14ac:dyDescent="0.25">
      <c r="A19" s="99">
        <v>17</v>
      </c>
      <c r="B19" s="64" t="s">
        <v>32</v>
      </c>
      <c r="C19" s="52" t="s">
        <v>21</v>
      </c>
      <c r="D19" s="63">
        <v>2</v>
      </c>
      <c r="E19" s="53">
        <v>2</v>
      </c>
      <c r="F19" s="53">
        <f t="shared" si="0"/>
        <v>4</v>
      </c>
      <c r="G19" s="69"/>
      <c r="H19" s="75"/>
      <c r="I19" s="70">
        <v>1.8</v>
      </c>
      <c r="J19" s="74">
        <v>1.2</v>
      </c>
      <c r="K19" s="72">
        <v>1.74</v>
      </c>
      <c r="L19" s="75"/>
      <c r="M19" s="75">
        <v>0</v>
      </c>
      <c r="N19" s="73">
        <f t="shared" si="1"/>
        <v>2</v>
      </c>
      <c r="O19" s="100">
        <f t="shared" si="2"/>
        <v>4</v>
      </c>
      <c r="P19" s="34"/>
      <c r="Q19" s="34"/>
      <c r="R19" s="35"/>
      <c r="S19" s="40"/>
    </row>
    <row r="20" spans="1:19" x14ac:dyDescent="0.25">
      <c r="A20" s="99">
        <v>18</v>
      </c>
      <c r="B20" s="64" t="s">
        <v>33</v>
      </c>
      <c r="C20" s="52" t="s">
        <v>21</v>
      </c>
      <c r="D20" s="63">
        <v>5</v>
      </c>
      <c r="E20" s="53">
        <v>3</v>
      </c>
      <c r="F20" s="53">
        <f t="shared" si="0"/>
        <v>15</v>
      </c>
      <c r="G20" s="69"/>
      <c r="H20" s="75"/>
      <c r="I20" s="70">
        <v>4</v>
      </c>
      <c r="J20" s="74">
        <v>11</v>
      </c>
      <c r="K20" s="72">
        <v>2.98</v>
      </c>
      <c r="L20" s="75"/>
      <c r="M20" s="75">
        <v>0</v>
      </c>
      <c r="N20" s="73">
        <f t="shared" si="1"/>
        <v>3</v>
      </c>
      <c r="O20" s="100">
        <f t="shared" si="2"/>
        <v>15</v>
      </c>
      <c r="P20" s="34"/>
      <c r="Q20" s="34"/>
      <c r="R20" s="35"/>
      <c r="S20" s="40"/>
    </row>
    <row r="21" spans="1:19" x14ac:dyDescent="0.25">
      <c r="A21" s="99">
        <v>19</v>
      </c>
      <c r="B21" s="65" t="s">
        <v>44</v>
      </c>
      <c r="C21" s="52" t="s">
        <v>13</v>
      </c>
      <c r="D21" s="63">
        <v>20</v>
      </c>
      <c r="E21" s="53">
        <v>1</v>
      </c>
      <c r="F21" s="53">
        <f t="shared" si="0"/>
        <v>20</v>
      </c>
      <c r="G21" s="69"/>
      <c r="H21" s="75"/>
      <c r="I21" s="70">
        <v>1.2</v>
      </c>
      <c r="J21" s="74">
        <v>1.2</v>
      </c>
      <c r="K21" s="72">
        <v>0.47</v>
      </c>
      <c r="L21" s="75"/>
      <c r="M21" s="75">
        <v>0</v>
      </c>
      <c r="N21" s="73">
        <f t="shared" si="1"/>
        <v>1</v>
      </c>
      <c r="O21" s="100">
        <f t="shared" si="2"/>
        <v>20</v>
      </c>
      <c r="P21" s="34"/>
      <c r="Q21" s="34"/>
      <c r="R21" s="35"/>
      <c r="S21" s="40"/>
    </row>
    <row r="22" spans="1:19" x14ac:dyDescent="0.25">
      <c r="A22" s="99">
        <v>20</v>
      </c>
      <c r="B22" s="61" t="s">
        <v>34</v>
      </c>
      <c r="C22" s="52" t="s">
        <v>21</v>
      </c>
      <c r="D22" s="63">
        <v>2</v>
      </c>
      <c r="E22" s="53">
        <v>1.2</v>
      </c>
      <c r="F22" s="53">
        <f t="shared" si="0"/>
        <v>2.4</v>
      </c>
      <c r="G22" s="69"/>
      <c r="H22" s="75"/>
      <c r="I22" s="70">
        <v>0.35</v>
      </c>
      <c r="J22" s="74">
        <v>0.37</v>
      </c>
      <c r="K22" s="72">
        <v>0.31</v>
      </c>
      <c r="L22" s="75"/>
      <c r="M22" s="75">
        <v>0</v>
      </c>
      <c r="N22" s="73">
        <f t="shared" si="1"/>
        <v>1.2</v>
      </c>
      <c r="O22" s="100">
        <f t="shared" si="2"/>
        <v>2.4</v>
      </c>
      <c r="P22" s="34"/>
      <c r="Q22" s="34"/>
      <c r="R22" s="35"/>
      <c r="S22" s="40"/>
    </row>
    <row r="23" spans="1:19" x14ac:dyDescent="0.25">
      <c r="A23" s="99">
        <v>21</v>
      </c>
      <c r="B23" s="61" t="s">
        <v>35</v>
      </c>
      <c r="C23" s="55" t="s">
        <v>21</v>
      </c>
      <c r="D23" s="55">
        <v>15</v>
      </c>
      <c r="E23" s="56">
        <v>0.35</v>
      </c>
      <c r="F23" s="53">
        <f t="shared" si="0"/>
        <v>5.25</v>
      </c>
      <c r="G23" s="69"/>
      <c r="H23" s="75"/>
      <c r="I23" s="70">
        <v>0.75</v>
      </c>
      <c r="J23" s="71"/>
      <c r="K23" s="72"/>
      <c r="L23" s="75"/>
      <c r="M23" s="75">
        <v>0</v>
      </c>
      <c r="N23" s="73">
        <f t="shared" si="1"/>
        <v>0.35</v>
      </c>
      <c r="O23" s="100">
        <f t="shared" si="2"/>
        <v>5.25</v>
      </c>
      <c r="P23" s="34"/>
      <c r="Q23" s="34"/>
      <c r="R23" s="35"/>
      <c r="S23" s="40"/>
    </row>
    <row r="24" spans="1:19" x14ac:dyDescent="0.25">
      <c r="A24" s="99">
        <v>22</v>
      </c>
      <c r="B24" s="61" t="s">
        <v>36</v>
      </c>
      <c r="C24" s="55" t="s">
        <v>21</v>
      </c>
      <c r="D24" s="55">
        <v>120</v>
      </c>
      <c r="E24" s="56">
        <v>0.75</v>
      </c>
      <c r="F24" s="53">
        <f t="shared" si="0"/>
        <v>90</v>
      </c>
      <c r="G24" s="69"/>
      <c r="H24" s="75"/>
      <c r="I24" s="70">
        <v>1.9</v>
      </c>
      <c r="J24" s="74">
        <v>1.87</v>
      </c>
      <c r="K24" s="72">
        <v>1.03</v>
      </c>
      <c r="L24" s="75"/>
      <c r="M24" s="75">
        <v>0</v>
      </c>
      <c r="N24" s="73">
        <f t="shared" si="1"/>
        <v>0.75</v>
      </c>
      <c r="O24" s="100">
        <f t="shared" si="2"/>
        <v>90</v>
      </c>
      <c r="P24" s="42"/>
      <c r="Q24" s="34"/>
      <c r="R24" s="35"/>
      <c r="S24" s="40"/>
    </row>
    <row r="25" spans="1:19" ht="32.25" customHeight="1" x14ac:dyDescent="0.25">
      <c r="A25" s="99">
        <v>23</v>
      </c>
      <c r="B25" s="61" t="s">
        <v>37</v>
      </c>
      <c r="C25" s="55" t="s">
        <v>8</v>
      </c>
      <c r="D25" s="55">
        <v>15</v>
      </c>
      <c r="E25" s="56">
        <v>2</v>
      </c>
      <c r="F25" s="53">
        <f t="shared" si="0"/>
        <v>30</v>
      </c>
      <c r="G25" s="69"/>
      <c r="H25" s="75"/>
      <c r="I25" s="70">
        <v>4</v>
      </c>
      <c r="J25" s="74">
        <v>6.2</v>
      </c>
      <c r="K25" s="72">
        <v>1.02</v>
      </c>
      <c r="L25" s="75"/>
      <c r="M25" s="75">
        <v>0</v>
      </c>
      <c r="N25" s="73">
        <f t="shared" si="1"/>
        <v>2</v>
      </c>
      <c r="O25" s="100">
        <f t="shared" si="2"/>
        <v>30</v>
      </c>
      <c r="P25" s="34"/>
      <c r="Q25" s="34"/>
      <c r="R25" s="35"/>
      <c r="S25" s="40"/>
    </row>
    <row r="26" spans="1:19" x14ac:dyDescent="0.25">
      <c r="A26" s="99">
        <v>24</v>
      </c>
      <c r="B26" s="61" t="s">
        <v>38</v>
      </c>
      <c r="C26" s="55" t="s">
        <v>21</v>
      </c>
      <c r="D26" s="55">
        <v>7</v>
      </c>
      <c r="E26" s="66">
        <v>3</v>
      </c>
      <c r="F26" s="53">
        <f t="shared" si="0"/>
        <v>21</v>
      </c>
      <c r="G26" s="69"/>
      <c r="H26" s="75"/>
      <c r="I26" s="70">
        <v>3</v>
      </c>
      <c r="J26" s="74">
        <v>5.6</v>
      </c>
      <c r="K26" s="72">
        <v>1.86</v>
      </c>
      <c r="L26" s="75"/>
      <c r="M26" s="75">
        <v>0</v>
      </c>
      <c r="N26" s="73">
        <f t="shared" si="1"/>
        <v>3</v>
      </c>
      <c r="O26" s="100">
        <f t="shared" si="2"/>
        <v>21</v>
      </c>
      <c r="P26" s="34"/>
      <c r="Q26" s="34"/>
      <c r="R26" s="35"/>
      <c r="S26" s="40"/>
    </row>
    <row r="27" spans="1:19" ht="18.75" customHeight="1" x14ac:dyDescent="0.25">
      <c r="A27" s="99">
        <v>25</v>
      </c>
      <c r="B27" s="61" t="s">
        <v>39</v>
      </c>
      <c r="C27" s="55" t="s">
        <v>21</v>
      </c>
      <c r="D27" s="55">
        <v>20</v>
      </c>
      <c r="E27" s="56">
        <v>2</v>
      </c>
      <c r="F27" s="53">
        <f t="shared" si="0"/>
        <v>40</v>
      </c>
      <c r="G27" s="69"/>
      <c r="H27" s="75"/>
      <c r="I27" s="70">
        <v>2</v>
      </c>
      <c r="J27" s="74">
        <v>1.8</v>
      </c>
      <c r="K27" s="72">
        <v>1.1399999999999999</v>
      </c>
      <c r="L27" s="75"/>
      <c r="M27" s="75">
        <v>0</v>
      </c>
      <c r="N27" s="73">
        <f t="shared" si="1"/>
        <v>2</v>
      </c>
      <c r="O27" s="100">
        <f t="shared" si="2"/>
        <v>40</v>
      </c>
      <c r="P27" s="34"/>
      <c r="Q27" s="34"/>
      <c r="R27" s="35"/>
      <c r="S27" s="40"/>
    </row>
    <row r="28" spans="1:19" x14ac:dyDescent="0.25">
      <c r="A28" s="99">
        <v>26</v>
      </c>
      <c r="B28" s="61" t="s">
        <v>46</v>
      </c>
      <c r="C28" s="55" t="s">
        <v>21</v>
      </c>
      <c r="D28" s="55">
        <v>3</v>
      </c>
      <c r="E28" s="56">
        <v>6</v>
      </c>
      <c r="F28" s="53">
        <f t="shared" si="0"/>
        <v>18</v>
      </c>
      <c r="G28" s="69"/>
      <c r="H28" s="75"/>
      <c r="I28" s="70">
        <v>3</v>
      </c>
      <c r="J28" s="74">
        <v>3.8</v>
      </c>
      <c r="K28" s="72">
        <v>0.85</v>
      </c>
      <c r="L28" s="75"/>
      <c r="M28" s="75">
        <v>0</v>
      </c>
      <c r="N28" s="73">
        <f t="shared" si="1"/>
        <v>6</v>
      </c>
      <c r="O28" s="100">
        <f t="shared" si="2"/>
        <v>18</v>
      </c>
      <c r="P28" s="34"/>
      <c r="Q28" s="34"/>
      <c r="R28" s="35"/>
      <c r="S28" s="40"/>
    </row>
    <row r="29" spans="1:19" x14ac:dyDescent="0.25">
      <c r="A29" s="99">
        <v>27</v>
      </c>
      <c r="B29" s="61" t="s">
        <v>9</v>
      </c>
      <c r="C29" s="55" t="s">
        <v>21</v>
      </c>
      <c r="D29" s="55">
        <v>5</v>
      </c>
      <c r="E29" s="56">
        <v>1.6</v>
      </c>
      <c r="F29" s="53">
        <f t="shared" si="0"/>
        <v>8</v>
      </c>
      <c r="G29" s="69"/>
      <c r="H29" s="75"/>
      <c r="I29" s="70">
        <v>1.6</v>
      </c>
      <c r="J29" s="74">
        <v>1.6</v>
      </c>
      <c r="K29" s="72">
        <v>1.06</v>
      </c>
      <c r="L29" s="75"/>
      <c r="M29" s="75">
        <v>0</v>
      </c>
      <c r="N29" s="73">
        <f t="shared" si="1"/>
        <v>1.6</v>
      </c>
      <c r="O29" s="100">
        <f t="shared" si="2"/>
        <v>8</v>
      </c>
      <c r="P29" s="34"/>
      <c r="Q29" s="34"/>
      <c r="R29" s="35"/>
      <c r="S29" s="40"/>
    </row>
    <row r="30" spans="1:19" x14ac:dyDescent="0.25">
      <c r="A30" s="99">
        <v>28</v>
      </c>
      <c r="B30" s="61" t="s">
        <v>40</v>
      </c>
      <c r="C30" s="55" t="s">
        <v>21</v>
      </c>
      <c r="D30" s="55">
        <v>5</v>
      </c>
      <c r="E30" s="56">
        <v>12</v>
      </c>
      <c r="F30" s="53">
        <f t="shared" si="0"/>
        <v>60</v>
      </c>
      <c r="G30" s="69"/>
      <c r="H30" s="75"/>
      <c r="I30" s="70">
        <v>3</v>
      </c>
      <c r="J30" s="71"/>
      <c r="K30" s="72">
        <v>1.08</v>
      </c>
      <c r="L30" s="75"/>
      <c r="M30" s="75">
        <v>0</v>
      </c>
      <c r="N30" s="73">
        <f t="shared" si="1"/>
        <v>12</v>
      </c>
      <c r="O30" s="100">
        <f t="shared" si="2"/>
        <v>60</v>
      </c>
      <c r="P30" s="34"/>
      <c r="Q30" s="34"/>
      <c r="R30" s="35"/>
      <c r="S30" s="40"/>
    </row>
    <row r="31" spans="1:19" x14ac:dyDescent="0.25">
      <c r="A31" s="99">
        <v>29</v>
      </c>
      <c r="B31" s="61" t="s">
        <v>41</v>
      </c>
      <c r="C31" s="55" t="s">
        <v>21</v>
      </c>
      <c r="D31" s="55">
        <v>3</v>
      </c>
      <c r="E31" s="56">
        <v>3</v>
      </c>
      <c r="F31" s="53">
        <f t="shared" si="0"/>
        <v>9</v>
      </c>
      <c r="G31" s="69"/>
      <c r="H31" s="75"/>
      <c r="I31" s="70">
        <v>22</v>
      </c>
      <c r="J31" s="74">
        <v>20.9</v>
      </c>
      <c r="K31" s="72">
        <v>18.75</v>
      </c>
      <c r="L31" s="75"/>
      <c r="M31" s="75">
        <v>0</v>
      </c>
      <c r="N31" s="73">
        <f t="shared" si="1"/>
        <v>3</v>
      </c>
      <c r="O31" s="100">
        <f t="shared" si="2"/>
        <v>9</v>
      </c>
      <c r="P31" s="34"/>
      <c r="Q31" s="34"/>
      <c r="R31" s="35"/>
      <c r="S31" s="40"/>
    </row>
    <row r="32" spans="1:19" x14ac:dyDescent="0.25">
      <c r="A32" s="99">
        <v>30</v>
      </c>
      <c r="B32" s="61" t="s">
        <v>42</v>
      </c>
      <c r="C32" s="55" t="s">
        <v>21</v>
      </c>
      <c r="D32" s="55">
        <v>3</v>
      </c>
      <c r="E32" s="56">
        <v>2</v>
      </c>
      <c r="F32" s="53">
        <f t="shared" si="0"/>
        <v>6</v>
      </c>
      <c r="G32" s="69"/>
      <c r="H32" s="75"/>
      <c r="I32" s="70">
        <v>2</v>
      </c>
      <c r="J32" s="71"/>
      <c r="K32" s="72"/>
      <c r="L32" s="75"/>
      <c r="M32" s="75">
        <v>0</v>
      </c>
      <c r="N32" s="73">
        <f t="shared" si="1"/>
        <v>2</v>
      </c>
      <c r="O32" s="100">
        <f t="shared" si="2"/>
        <v>6</v>
      </c>
      <c r="P32" s="34"/>
      <c r="Q32" s="34"/>
      <c r="R32" s="35"/>
      <c r="S32" s="40"/>
    </row>
    <row r="33" spans="1:19" x14ac:dyDescent="0.25">
      <c r="A33" s="99">
        <v>31</v>
      </c>
      <c r="B33" s="61" t="s">
        <v>43</v>
      </c>
      <c r="C33" s="55" t="s">
        <v>21</v>
      </c>
      <c r="D33" s="55">
        <v>1</v>
      </c>
      <c r="E33" s="56">
        <v>22</v>
      </c>
      <c r="F33" s="53">
        <f t="shared" si="0"/>
        <v>22</v>
      </c>
      <c r="G33" s="69"/>
      <c r="H33" s="75"/>
      <c r="I33" s="70">
        <v>12</v>
      </c>
      <c r="J33" s="71"/>
      <c r="K33" s="72"/>
      <c r="L33" s="75"/>
      <c r="M33" s="75">
        <v>0</v>
      </c>
      <c r="N33" s="73">
        <f t="shared" si="1"/>
        <v>22</v>
      </c>
      <c r="O33" s="100">
        <f t="shared" si="2"/>
        <v>22</v>
      </c>
      <c r="P33" s="34"/>
      <c r="Q33" s="34"/>
      <c r="R33" s="35"/>
      <c r="S33" s="40"/>
    </row>
    <row r="34" spans="1:19" ht="33.75" customHeight="1" x14ac:dyDescent="0.25">
      <c r="A34" s="99">
        <v>32</v>
      </c>
      <c r="B34" s="57" t="s">
        <v>47</v>
      </c>
      <c r="C34" s="55" t="s">
        <v>21</v>
      </c>
      <c r="D34" s="55">
        <v>40</v>
      </c>
      <c r="E34" s="56">
        <v>9</v>
      </c>
      <c r="F34" s="53">
        <f t="shared" si="0"/>
        <v>360</v>
      </c>
      <c r="G34" s="69"/>
      <c r="H34" s="75"/>
      <c r="I34" s="70">
        <v>3.5</v>
      </c>
      <c r="J34" s="71"/>
      <c r="K34" s="72"/>
      <c r="L34" s="75"/>
      <c r="M34" s="75">
        <v>0</v>
      </c>
      <c r="N34" s="73">
        <f t="shared" si="1"/>
        <v>9</v>
      </c>
      <c r="O34" s="100">
        <f t="shared" si="2"/>
        <v>360</v>
      </c>
      <c r="P34" s="34"/>
      <c r="Q34" s="34"/>
      <c r="R34" s="35"/>
      <c r="S34" s="40"/>
    </row>
    <row r="35" spans="1:19" s="1" customFormat="1" ht="51" customHeight="1" x14ac:dyDescent="0.25">
      <c r="A35" s="99">
        <v>33</v>
      </c>
      <c r="B35" s="58" t="s">
        <v>14</v>
      </c>
      <c r="C35" s="55" t="s">
        <v>13</v>
      </c>
      <c r="D35" s="55">
        <v>6</v>
      </c>
      <c r="E35" s="56">
        <v>8.1</v>
      </c>
      <c r="F35" s="53">
        <f t="shared" si="0"/>
        <v>48.599999999999994</v>
      </c>
      <c r="G35" s="69"/>
      <c r="H35" s="75"/>
      <c r="I35" s="70">
        <v>9</v>
      </c>
      <c r="J35" s="71"/>
      <c r="K35" s="72"/>
      <c r="L35" s="75"/>
      <c r="M35" s="75">
        <v>0</v>
      </c>
      <c r="N35" s="73">
        <f t="shared" si="1"/>
        <v>8.1</v>
      </c>
      <c r="O35" s="100">
        <f t="shared" si="2"/>
        <v>48.599999999999994</v>
      </c>
      <c r="P35" s="34"/>
      <c r="Q35" s="34"/>
      <c r="R35" s="35"/>
      <c r="S35" s="44"/>
    </row>
    <row r="36" spans="1:19" s="1" customFormat="1" ht="48.75" customHeight="1" x14ac:dyDescent="0.25">
      <c r="A36" s="99">
        <v>34</v>
      </c>
      <c r="B36" s="59" t="s">
        <v>12</v>
      </c>
      <c r="C36" s="55" t="s">
        <v>13</v>
      </c>
      <c r="D36" s="55">
        <v>20</v>
      </c>
      <c r="E36" s="56">
        <v>15</v>
      </c>
      <c r="F36" s="53">
        <f t="shared" si="0"/>
        <v>300</v>
      </c>
      <c r="G36" s="69"/>
      <c r="H36" s="75"/>
      <c r="I36" s="70">
        <v>8.09</v>
      </c>
      <c r="J36" s="71"/>
      <c r="K36" s="72"/>
      <c r="L36" s="75"/>
      <c r="M36" s="75">
        <v>0</v>
      </c>
      <c r="N36" s="73">
        <f t="shared" si="1"/>
        <v>15</v>
      </c>
      <c r="O36" s="100">
        <f t="shared" si="2"/>
        <v>300</v>
      </c>
      <c r="P36" s="34"/>
      <c r="Q36" s="34"/>
      <c r="R36" s="35"/>
      <c r="S36" s="44"/>
    </row>
    <row r="37" spans="1:19" s="1" customFormat="1" ht="60.75" customHeight="1" x14ac:dyDescent="0.25">
      <c r="A37" s="101">
        <v>35</v>
      </c>
      <c r="B37" s="102" t="s">
        <v>11</v>
      </c>
      <c r="C37" s="103" t="s">
        <v>13</v>
      </c>
      <c r="D37" s="103">
        <v>6</v>
      </c>
      <c r="E37" s="104">
        <v>4.5999999999999996</v>
      </c>
      <c r="F37" s="104">
        <f t="shared" si="0"/>
        <v>27.599999999999998</v>
      </c>
      <c r="G37" s="105"/>
      <c r="H37" s="106"/>
      <c r="I37" s="107">
        <v>75</v>
      </c>
      <c r="J37" s="108">
        <v>75</v>
      </c>
      <c r="K37" s="109"/>
      <c r="L37" s="106"/>
      <c r="M37" s="106">
        <v>0</v>
      </c>
      <c r="N37" s="110">
        <f t="shared" si="1"/>
        <v>4.5999999999999996</v>
      </c>
      <c r="O37" s="104">
        <f t="shared" si="2"/>
        <v>27.599999999999998</v>
      </c>
      <c r="P37" s="32"/>
      <c r="Q37" s="32"/>
      <c r="R37" s="13"/>
      <c r="S37" s="36"/>
    </row>
    <row r="38" spans="1:19" ht="22.5" customHeight="1" x14ac:dyDescent="0.25">
      <c r="A38" s="123" t="s">
        <v>58</v>
      </c>
      <c r="B38" s="122"/>
      <c r="C38" s="122"/>
      <c r="D38" s="122"/>
      <c r="E38" s="122"/>
      <c r="F38" s="68">
        <f>SUM(F1:F37)</f>
        <v>2783.85</v>
      </c>
      <c r="G38" s="25">
        <f t="shared" ref="G38:O38" si="3">SUM(G1:G37)</f>
        <v>0</v>
      </c>
      <c r="H38" s="25">
        <f t="shared" si="3"/>
        <v>0</v>
      </c>
      <c r="I38" s="25">
        <f t="shared" si="3"/>
        <v>254.22</v>
      </c>
      <c r="J38" s="25">
        <f t="shared" si="3"/>
        <v>194.23999999999998</v>
      </c>
      <c r="K38" s="25">
        <f t="shared" si="3"/>
        <v>66.59</v>
      </c>
      <c r="L38" s="25">
        <f t="shared" si="3"/>
        <v>0</v>
      </c>
      <c r="M38" s="25"/>
      <c r="N38" s="25"/>
      <c r="O38" s="68">
        <f t="shared" si="3"/>
        <v>2783.85</v>
      </c>
      <c r="P38" s="30"/>
      <c r="Q38" s="30"/>
      <c r="R38" s="30"/>
      <c r="S38" s="30"/>
    </row>
    <row r="39" spans="1:19" ht="15.6" customHeight="1" x14ac:dyDescent="0.25">
      <c r="A39" s="134"/>
      <c r="B39" s="135"/>
      <c r="C39" s="135"/>
      <c r="D39" s="135"/>
      <c r="E39" s="135"/>
      <c r="F39" s="49"/>
      <c r="G39" s="10"/>
      <c r="H39" s="30"/>
      <c r="I39" s="23"/>
      <c r="J39" s="136"/>
      <c r="K39" s="137"/>
      <c r="L39" s="30"/>
      <c r="M39" s="30"/>
      <c r="N39" s="30"/>
      <c r="O39" s="30"/>
    </row>
    <row r="40" spans="1:19" x14ac:dyDescent="0.25">
      <c r="A40" s="138" t="s">
        <v>59</v>
      </c>
      <c r="B40" s="139" t="s">
        <v>62</v>
      </c>
    </row>
    <row r="41" spans="1:19" x14ac:dyDescent="0.25">
      <c r="A41" s="138"/>
      <c r="B41" s="139" t="s">
        <v>61</v>
      </c>
    </row>
  </sheetData>
  <mergeCells count="7">
    <mergeCell ref="M1:O1"/>
    <mergeCell ref="A39:E39"/>
    <mergeCell ref="A1:D1"/>
    <mergeCell ref="E1:F1"/>
    <mergeCell ref="J1:J2"/>
    <mergeCell ref="K1:K2"/>
    <mergeCell ref="A38:E38"/>
  </mergeCells>
  <pageMargins left="0.25" right="0.25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opLeftCell="A28" workbookViewId="0">
      <selection activeCell="A44" sqref="A44:B45"/>
    </sheetView>
  </sheetViews>
  <sheetFormatPr defaultRowHeight="15" x14ac:dyDescent="0.25"/>
  <cols>
    <col min="1" max="1" width="6.7109375" customWidth="1"/>
    <col min="2" max="2" width="75.42578125" customWidth="1"/>
    <col min="4" max="4" width="13.7109375" customWidth="1"/>
    <col min="5" max="5" width="15.42578125" style="29" customWidth="1"/>
    <col min="6" max="6" width="17.140625" style="51" customWidth="1"/>
    <col min="7" max="7" width="14.5703125" hidden="1" customWidth="1"/>
    <col min="8" max="8" width="9.140625" hidden="1" customWidth="1"/>
    <col min="9" max="9" width="14.42578125" style="24" hidden="1" customWidth="1"/>
    <col min="10" max="10" width="16" style="8" hidden="1" customWidth="1"/>
    <col min="11" max="11" width="18.85546875" style="8" hidden="1" customWidth="1"/>
    <col min="12" max="12" width="0" hidden="1" customWidth="1"/>
    <col min="15" max="15" width="61.42578125" customWidth="1"/>
  </cols>
  <sheetData>
    <row r="1" spans="1:19" ht="27.75" customHeight="1" x14ac:dyDescent="0.25">
      <c r="A1" s="124" t="s">
        <v>50</v>
      </c>
      <c r="B1" s="125"/>
      <c r="C1" s="125"/>
      <c r="D1" s="126"/>
      <c r="E1" s="127" t="s">
        <v>20</v>
      </c>
      <c r="F1" s="128"/>
      <c r="G1" s="9"/>
      <c r="I1" s="14" t="s">
        <v>23</v>
      </c>
      <c r="J1" s="131"/>
      <c r="K1" s="133"/>
      <c r="O1" s="38"/>
      <c r="P1" s="38"/>
      <c r="Q1" s="38"/>
      <c r="R1" s="38"/>
      <c r="S1" s="38"/>
    </row>
    <row r="2" spans="1:19" ht="27.75" customHeight="1" thickBot="1" x14ac:dyDescent="0.3">
      <c r="A2" s="26" t="s">
        <v>0</v>
      </c>
      <c r="B2" s="67" t="s">
        <v>1</v>
      </c>
      <c r="C2" s="28" t="s">
        <v>16</v>
      </c>
      <c r="D2" s="27" t="s">
        <v>17</v>
      </c>
      <c r="E2" s="27" t="s">
        <v>18</v>
      </c>
      <c r="F2" s="48" t="s">
        <v>19</v>
      </c>
      <c r="G2" s="9"/>
      <c r="I2" s="15" t="s">
        <v>2</v>
      </c>
      <c r="J2" s="132"/>
      <c r="K2" s="133"/>
      <c r="N2" s="30"/>
      <c r="O2" s="39"/>
      <c r="P2" s="40"/>
      <c r="Q2" s="40"/>
      <c r="R2" s="40"/>
      <c r="S2" s="40"/>
    </row>
    <row r="3" spans="1:19" ht="30.75" thickBot="1" x14ac:dyDescent="0.3">
      <c r="A3" s="60">
        <v>1</v>
      </c>
      <c r="B3" s="61" t="s">
        <v>3</v>
      </c>
      <c r="C3" s="55" t="s">
        <v>22</v>
      </c>
      <c r="D3" s="55">
        <v>75</v>
      </c>
      <c r="E3" s="56">
        <v>6.8</v>
      </c>
      <c r="F3" s="56">
        <f>D3*E3</f>
        <v>510</v>
      </c>
      <c r="G3" s="13"/>
      <c r="I3" s="16">
        <v>1.6</v>
      </c>
      <c r="J3" s="4"/>
      <c r="K3" s="5">
        <v>0.96</v>
      </c>
      <c r="N3" s="31"/>
      <c r="O3" s="33"/>
      <c r="P3" s="34"/>
      <c r="Q3" s="34"/>
      <c r="R3" s="35"/>
      <c r="S3" s="40"/>
    </row>
    <row r="4" spans="1:19" ht="30.75" thickBot="1" x14ac:dyDescent="0.3">
      <c r="A4" s="60">
        <v>2</v>
      </c>
      <c r="B4" s="61" t="s">
        <v>24</v>
      </c>
      <c r="C4" s="55" t="s">
        <v>21</v>
      </c>
      <c r="D4" s="55">
        <v>120</v>
      </c>
      <c r="E4" s="56">
        <v>1.5</v>
      </c>
      <c r="F4" s="56">
        <f t="shared" ref="F4:F23" si="0">D4*E4</f>
        <v>180</v>
      </c>
      <c r="G4" s="13"/>
      <c r="I4" s="16">
        <v>7</v>
      </c>
      <c r="J4" s="2">
        <v>7.75</v>
      </c>
      <c r="K4" s="3">
        <v>5.72</v>
      </c>
      <c r="N4" s="31"/>
      <c r="O4" s="33"/>
      <c r="P4" s="34"/>
      <c r="Q4" s="34"/>
      <c r="R4" s="35"/>
      <c r="S4" s="40"/>
    </row>
    <row r="5" spans="1:19" ht="45.75" thickBot="1" x14ac:dyDescent="0.3">
      <c r="A5" s="60">
        <v>3</v>
      </c>
      <c r="B5" s="61" t="s">
        <v>49</v>
      </c>
      <c r="C5" s="55" t="s">
        <v>22</v>
      </c>
      <c r="D5" s="55">
        <v>35</v>
      </c>
      <c r="E5" s="56">
        <v>12</v>
      </c>
      <c r="F5" s="56">
        <f t="shared" si="0"/>
        <v>420</v>
      </c>
      <c r="G5" s="13"/>
      <c r="I5" s="16">
        <v>1.6</v>
      </c>
      <c r="J5" s="2">
        <v>1.62</v>
      </c>
      <c r="K5" s="3">
        <v>1.26</v>
      </c>
      <c r="N5" s="31"/>
      <c r="O5" s="33"/>
      <c r="P5" s="34"/>
      <c r="Q5" s="34"/>
      <c r="R5" s="35"/>
      <c r="S5" s="40"/>
    </row>
    <row r="6" spans="1:19" ht="15.75" thickBot="1" x14ac:dyDescent="0.3">
      <c r="A6" s="60">
        <v>4</v>
      </c>
      <c r="B6" s="61" t="s">
        <v>4</v>
      </c>
      <c r="C6" s="55" t="s">
        <v>21</v>
      </c>
      <c r="D6" s="55">
        <v>10</v>
      </c>
      <c r="E6" s="56">
        <v>2.5</v>
      </c>
      <c r="F6" s="56">
        <f t="shared" si="0"/>
        <v>25</v>
      </c>
      <c r="G6" s="13"/>
      <c r="I6" s="16">
        <v>15.3</v>
      </c>
      <c r="J6" s="2">
        <v>15.3</v>
      </c>
      <c r="K6" s="3">
        <v>9.1199999999999992</v>
      </c>
      <c r="N6" s="31"/>
      <c r="O6" s="33"/>
      <c r="P6" s="34"/>
      <c r="Q6" s="34"/>
      <c r="R6" s="35"/>
      <c r="S6" s="40"/>
    </row>
    <row r="7" spans="1:19" ht="15.75" thickBot="1" x14ac:dyDescent="0.3">
      <c r="A7" s="60">
        <v>5</v>
      </c>
      <c r="B7" s="61" t="s">
        <v>25</v>
      </c>
      <c r="C7" s="55" t="s">
        <v>21</v>
      </c>
      <c r="D7" s="55">
        <v>15</v>
      </c>
      <c r="E7" s="56">
        <v>4</v>
      </c>
      <c r="F7" s="56">
        <f t="shared" si="0"/>
        <v>60</v>
      </c>
      <c r="G7" s="13"/>
      <c r="I7" s="16">
        <v>4.5</v>
      </c>
      <c r="J7" s="2">
        <v>4.3</v>
      </c>
      <c r="K7" s="3">
        <v>1.92</v>
      </c>
      <c r="N7" s="31"/>
      <c r="O7" s="33"/>
      <c r="P7" s="34"/>
      <c r="Q7" s="34"/>
      <c r="R7" s="35"/>
      <c r="S7" s="40"/>
    </row>
    <row r="8" spans="1:19" ht="15.75" thickBot="1" x14ac:dyDescent="0.3">
      <c r="A8" s="60">
        <v>6</v>
      </c>
      <c r="B8" s="61" t="s">
        <v>5</v>
      </c>
      <c r="C8" s="55" t="s">
        <v>21</v>
      </c>
      <c r="D8" s="55">
        <v>35</v>
      </c>
      <c r="E8" s="56">
        <v>0.1</v>
      </c>
      <c r="F8" s="56">
        <f t="shared" si="0"/>
        <v>3.5</v>
      </c>
      <c r="G8" s="13"/>
      <c r="I8" s="16">
        <v>6</v>
      </c>
      <c r="J8" s="2">
        <v>8</v>
      </c>
      <c r="K8" s="3">
        <v>1.96</v>
      </c>
      <c r="L8" t="s">
        <v>10</v>
      </c>
      <c r="N8" s="31"/>
      <c r="O8" s="33"/>
      <c r="P8" s="34"/>
      <c r="Q8" s="34"/>
      <c r="R8" s="35"/>
      <c r="S8" s="40"/>
    </row>
    <row r="9" spans="1:19" ht="15.75" thickBot="1" x14ac:dyDescent="0.3">
      <c r="A9" s="60">
        <v>7</v>
      </c>
      <c r="B9" s="61" t="s">
        <v>45</v>
      </c>
      <c r="C9" s="55" t="s">
        <v>21</v>
      </c>
      <c r="D9" s="55">
        <v>10</v>
      </c>
      <c r="E9" s="56">
        <v>6.5</v>
      </c>
      <c r="F9" s="56">
        <f t="shared" si="0"/>
        <v>65</v>
      </c>
      <c r="G9" s="13"/>
      <c r="I9" s="16">
        <v>0.23</v>
      </c>
      <c r="J9" s="2">
        <v>0.23</v>
      </c>
      <c r="K9" s="3">
        <v>0.08</v>
      </c>
      <c r="N9" s="31"/>
      <c r="O9" s="33"/>
      <c r="P9" s="34"/>
      <c r="Q9" s="34"/>
      <c r="R9" s="35"/>
      <c r="S9" s="40"/>
    </row>
    <row r="10" spans="1:19" ht="15.75" thickBot="1" x14ac:dyDescent="0.3">
      <c r="A10" s="60">
        <v>8</v>
      </c>
      <c r="B10" s="61" t="s">
        <v>6</v>
      </c>
      <c r="C10" s="55" t="s">
        <v>21</v>
      </c>
      <c r="D10" s="55">
        <v>4</v>
      </c>
      <c r="E10" s="56">
        <v>13</v>
      </c>
      <c r="F10" s="56">
        <f t="shared" si="0"/>
        <v>52</v>
      </c>
      <c r="G10" s="13"/>
      <c r="I10" s="17">
        <v>11</v>
      </c>
      <c r="J10" s="2">
        <v>10.9</v>
      </c>
      <c r="K10" s="3">
        <v>6.9</v>
      </c>
      <c r="N10" s="31"/>
      <c r="O10" s="33"/>
      <c r="P10" s="34"/>
      <c r="Q10" s="34"/>
      <c r="R10" s="35"/>
      <c r="S10" s="40"/>
    </row>
    <row r="11" spans="1:19" ht="15.75" thickBot="1" x14ac:dyDescent="0.3">
      <c r="A11" s="60">
        <v>9</v>
      </c>
      <c r="B11" s="61" t="s">
        <v>26</v>
      </c>
      <c r="C11" s="55" t="s">
        <v>21</v>
      </c>
      <c r="D11" s="55">
        <v>5</v>
      </c>
      <c r="E11" s="56">
        <v>2.5</v>
      </c>
      <c r="F11" s="56">
        <f t="shared" si="0"/>
        <v>12.5</v>
      </c>
      <c r="G11" s="13"/>
      <c r="I11" s="18">
        <v>3.8</v>
      </c>
      <c r="J11" s="2">
        <v>3.8</v>
      </c>
      <c r="K11" s="3">
        <v>2.08</v>
      </c>
      <c r="N11" s="31"/>
      <c r="O11" s="33"/>
      <c r="P11" s="34"/>
      <c r="Q11" s="34"/>
      <c r="R11" s="35"/>
      <c r="S11" s="40"/>
    </row>
    <row r="12" spans="1:19" ht="30.75" thickBot="1" x14ac:dyDescent="0.3">
      <c r="A12" s="60">
        <v>10</v>
      </c>
      <c r="B12" s="61" t="s">
        <v>48</v>
      </c>
      <c r="C12" s="55" t="s">
        <v>21</v>
      </c>
      <c r="D12" s="55">
        <v>2</v>
      </c>
      <c r="E12" s="56">
        <v>22</v>
      </c>
      <c r="F12" s="56">
        <f t="shared" si="0"/>
        <v>44</v>
      </c>
      <c r="G12" s="13"/>
      <c r="I12" s="16">
        <v>3.8</v>
      </c>
      <c r="J12" s="2">
        <v>3.8</v>
      </c>
      <c r="K12" s="3">
        <v>1.61</v>
      </c>
      <c r="N12" s="31"/>
      <c r="O12" s="33"/>
      <c r="P12" s="34"/>
      <c r="Q12" s="34"/>
      <c r="R12" s="35"/>
      <c r="S12" s="40"/>
    </row>
    <row r="13" spans="1:19" ht="15.75" thickBot="1" x14ac:dyDescent="0.3">
      <c r="A13" s="60">
        <v>11</v>
      </c>
      <c r="B13" s="61" t="s">
        <v>27</v>
      </c>
      <c r="C13" s="55" t="s">
        <v>22</v>
      </c>
      <c r="D13" s="55">
        <v>4</v>
      </c>
      <c r="E13" s="56">
        <v>3</v>
      </c>
      <c r="F13" s="56">
        <f t="shared" si="0"/>
        <v>12</v>
      </c>
      <c r="G13" s="13"/>
      <c r="I13" s="16">
        <v>11</v>
      </c>
      <c r="J13" s="6"/>
      <c r="K13" s="3"/>
      <c r="N13" s="31"/>
      <c r="O13" s="33"/>
      <c r="P13" s="34"/>
      <c r="Q13" s="34"/>
      <c r="R13" s="35"/>
      <c r="S13" s="40"/>
    </row>
    <row r="14" spans="1:19" ht="15.75" thickBot="1" x14ac:dyDescent="0.3">
      <c r="A14" s="60">
        <v>12</v>
      </c>
      <c r="B14" s="61" t="s">
        <v>28</v>
      </c>
      <c r="C14" s="55" t="s">
        <v>22</v>
      </c>
      <c r="D14" s="55">
        <v>20</v>
      </c>
      <c r="E14" s="56">
        <v>11</v>
      </c>
      <c r="F14" s="56">
        <f t="shared" si="0"/>
        <v>220</v>
      </c>
      <c r="G14" s="13"/>
      <c r="I14" s="16">
        <v>18</v>
      </c>
      <c r="J14" s="6"/>
      <c r="K14" s="3"/>
      <c r="N14" s="31"/>
      <c r="O14" s="33"/>
      <c r="P14" s="34"/>
      <c r="Q14" s="34"/>
      <c r="R14" s="35"/>
      <c r="S14" s="40"/>
    </row>
    <row r="15" spans="1:19" ht="15.75" thickBot="1" x14ac:dyDescent="0.3">
      <c r="A15" s="60">
        <v>13</v>
      </c>
      <c r="B15" s="62" t="s">
        <v>29</v>
      </c>
      <c r="C15" s="52" t="s">
        <v>22</v>
      </c>
      <c r="D15" s="63">
        <v>3</v>
      </c>
      <c r="E15" s="53">
        <v>18</v>
      </c>
      <c r="F15" s="53">
        <f t="shared" si="0"/>
        <v>54</v>
      </c>
      <c r="G15" s="13"/>
      <c r="I15" s="16">
        <v>0.4</v>
      </c>
      <c r="J15" s="6"/>
      <c r="K15" s="3">
        <v>0.35</v>
      </c>
      <c r="N15" s="31"/>
      <c r="O15" s="33"/>
      <c r="P15" s="34"/>
      <c r="Q15" s="34"/>
      <c r="R15" s="35"/>
      <c r="S15" s="40"/>
    </row>
    <row r="16" spans="1:19" ht="15.75" thickBot="1" x14ac:dyDescent="0.3">
      <c r="A16" s="60">
        <v>14</v>
      </c>
      <c r="B16" s="64" t="s">
        <v>30</v>
      </c>
      <c r="C16" s="52" t="s">
        <v>21</v>
      </c>
      <c r="D16" s="63">
        <v>55</v>
      </c>
      <c r="E16" s="53">
        <v>0.4</v>
      </c>
      <c r="F16" s="53">
        <f t="shared" si="0"/>
        <v>22</v>
      </c>
      <c r="G16" s="13"/>
      <c r="I16" s="16">
        <v>4.8</v>
      </c>
      <c r="J16" s="2">
        <v>4.8</v>
      </c>
      <c r="K16" s="3">
        <v>1.79</v>
      </c>
      <c r="N16" s="31"/>
      <c r="O16" s="33"/>
      <c r="P16" s="34"/>
      <c r="Q16" s="34"/>
      <c r="R16" s="35"/>
      <c r="S16" s="40"/>
    </row>
    <row r="17" spans="1:19" ht="15.75" thickBot="1" x14ac:dyDescent="0.3">
      <c r="A17" s="60">
        <v>15</v>
      </c>
      <c r="B17" s="64" t="s">
        <v>7</v>
      </c>
      <c r="C17" s="52" t="s">
        <v>21</v>
      </c>
      <c r="D17" s="63">
        <v>2</v>
      </c>
      <c r="E17" s="53">
        <v>2.5</v>
      </c>
      <c r="F17" s="53">
        <f t="shared" si="0"/>
        <v>5</v>
      </c>
      <c r="G17" s="13"/>
      <c r="I17" s="16">
        <v>4</v>
      </c>
      <c r="J17" s="2"/>
      <c r="K17" s="3"/>
      <c r="N17" s="31"/>
      <c r="O17" s="33"/>
      <c r="P17" s="34"/>
      <c r="Q17" s="34"/>
      <c r="R17" s="35"/>
      <c r="S17" s="40"/>
    </row>
    <row r="18" spans="1:19" ht="15.75" thickBot="1" x14ac:dyDescent="0.3">
      <c r="A18" s="60">
        <v>16</v>
      </c>
      <c r="B18" s="64" t="s">
        <v>31</v>
      </c>
      <c r="C18" s="52" t="s">
        <v>21</v>
      </c>
      <c r="D18" s="63">
        <v>3</v>
      </c>
      <c r="E18" s="53">
        <v>4</v>
      </c>
      <c r="F18" s="53">
        <f t="shared" si="0"/>
        <v>12</v>
      </c>
      <c r="G18" s="13"/>
      <c r="I18" s="16">
        <v>3</v>
      </c>
      <c r="J18" s="2">
        <v>3.2</v>
      </c>
      <c r="K18" s="3">
        <v>0.55000000000000004</v>
      </c>
      <c r="N18" s="31"/>
      <c r="O18" s="33"/>
      <c r="P18" s="34"/>
      <c r="Q18" s="34"/>
      <c r="R18" s="35"/>
      <c r="S18" s="40"/>
    </row>
    <row r="19" spans="1:19" ht="15.75" thickBot="1" x14ac:dyDescent="0.3">
      <c r="A19" s="60">
        <v>17</v>
      </c>
      <c r="B19" s="64" t="s">
        <v>32</v>
      </c>
      <c r="C19" s="52" t="s">
        <v>21</v>
      </c>
      <c r="D19" s="63">
        <v>2</v>
      </c>
      <c r="E19" s="53">
        <v>2</v>
      </c>
      <c r="F19" s="53">
        <f t="shared" si="0"/>
        <v>4</v>
      </c>
      <c r="G19" s="13"/>
      <c r="I19" s="16">
        <v>1.8</v>
      </c>
      <c r="J19" s="2">
        <v>1.2</v>
      </c>
      <c r="K19" s="3">
        <v>1.74</v>
      </c>
      <c r="N19" s="31"/>
      <c r="O19" s="33"/>
      <c r="P19" s="34"/>
      <c r="Q19" s="34"/>
      <c r="R19" s="35"/>
      <c r="S19" s="40"/>
    </row>
    <row r="20" spans="1:19" ht="15.75" thickBot="1" x14ac:dyDescent="0.3">
      <c r="A20" s="60">
        <v>18</v>
      </c>
      <c r="B20" s="64" t="s">
        <v>33</v>
      </c>
      <c r="C20" s="52" t="s">
        <v>21</v>
      </c>
      <c r="D20" s="63">
        <v>5</v>
      </c>
      <c r="E20" s="53">
        <v>3</v>
      </c>
      <c r="F20" s="53">
        <f t="shared" si="0"/>
        <v>15</v>
      </c>
      <c r="G20" s="13"/>
      <c r="I20" s="16">
        <v>4</v>
      </c>
      <c r="J20" s="2">
        <v>11</v>
      </c>
      <c r="K20" s="3">
        <v>2.98</v>
      </c>
      <c r="N20" s="31"/>
      <c r="O20" s="33"/>
      <c r="P20" s="34"/>
      <c r="Q20" s="34"/>
      <c r="R20" s="35"/>
      <c r="S20" s="40"/>
    </row>
    <row r="21" spans="1:19" ht="15.75" thickBot="1" x14ac:dyDescent="0.3">
      <c r="A21" s="60">
        <v>19</v>
      </c>
      <c r="B21" s="65" t="s">
        <v>44</v>
      </c>
      <c r="C21" s="52" t="s">
        <v>13</v>
      </c>
      <c r="D21" s="63">
        <v>20</v>
      </c>
      <c r="E21" s="53">
        <v>1</v>
      </c>
      <c r="F21" s="53">
        <f t="shared" si="0"/>
        <v>20</v>
      </c>
      <c r="G21" s="13"/>
      <c r="I21" s="16">
        <v>1.2</v>
      </c>
      <c r="J21" s="2">
        <v>1.2</v>
      </c>
      <c r="K21" s="3">
        <v>0.47</v>
      </c>
      <c r="N21" s="31"/>
      <c r="O21" s="33"/>
      <c r="P21" s="34"/>
      <c r="Q21" s="34"/>
      <c r="R21" s="35"/>
      <c r="S21" s="40"/>
    </row>
    <row r="22" spans="1:19" ht="15.75" thickBot="1" x14ac:dyDescent="0.3">
      <c r="A22" s="60">
        <v>20</v>
      </c>
      <c r="B22" s="61" t="s">
        <v>34</v>
      </c>
      <c r="C22" s="52" t="s">
        <v>21</v>
      </c>
      <c r="D22" s="63">
        <v>2</v>
      </c>
      <c r="E22" s="53">
        <v>1.2</v>
      </c>
      <c r="F22" s="53">
        <f t="shared" si="0"/>
        <v>2.4</v>
      </c>
      <c r="G22" s="13"/>
      <c r="I22" s="16">
        <v>0.35</v>
      </c>
      <c r="J22" s="2">
        <v>0.37</v>
      </c>
      <c r="K22" s="3">
        <v>0.31</v>
      </c>
      <c r="N22" s="31"/>
      <c r="O22" s="33"/>
      <c r="P22" s="34"/>
      <c r="Q22" s="34"/>
      <c r="R22" s="35"/>
      <c r="S22" s="40"/>
    </row>
    <row r="23" spans="1:19" ht="15.75" thickBot="1" x14ac:dyDescent="0.3">
      <c r="A23" s="60">
        <v>21</v>
      </c>
      <c r="B23" s="61" t="s">
        <v>35</v>
      </c>
      <c r="C23" s="55" t="s">
        <v>21</v>
      </c>
      <c r="D23" s="55">
        <v>15</v>
      </c>
      <c r="E23" s="56">
        <v>0.35</v>
      </c>
      <c r="F23" s="53">
        <f t="shared" si="0"/>
        <v>5.25</v>
      </c>
      <c r="G23" s="13"/>
      <c r="I23" s="16">
        <v>0.75</v>
      </c>
      <c r="J23" s="6"/>
      <c r="K23" s="3"/>
      <c r="N23" s="31"/>
      <c r="O23" s="41"/>
      <c r="P23" s="34"/>
      <c r="Q23" s="34"/>
      <c r="R23" s="35"/>
      <c r="S23" s="40"/>
    </row>
    <row r="24" spans="1:19" ht="15.75" thickBot="1" x14ac:dyDescent="0.3">
      <c r="A24" s="60">
        <v>22</v>
      </c>
      <c r="B24" s="61" t="s">
        <v>36</v>
      </c>
      <c r="C24" s="55" t="s">
        <v>21</v>
      </c>
      <c r="D24" s="55">
        <v>120</v>
      </c>
      <c r="E24" s="56">
        <v>0.75</v>
      </c>
      <c r="F24" s="53">
        <f t="shared" ref="F24:F37" si="1">D24*E24</f>
        <v>90</v>
      </c>
      <c r="G24" s="13"/>
      <c r="I24" s="16">
        <v>1.9</v>
      </c>
      <c r="J24" s="2">
        <v>1.87</v>
      </c>
      <c r="K24" s="3">
        <v>1.03</v>
      </c>
      <c r="N24" s="31"/>
      <c r="O24" s="41"/>
      <c r="P24" s="42"/>
      <c r="Q24" s="34"/>
      <c r="R24" s="35"/>
      <c r="S24" s="40"/>
    </row>
    <row r="25" spans="1:19" ht="32.25" customHeight="1" thickBot="1" x14ac:dyDescent="0.3">
      <c r="A25" s="60">
        <v>23</v>
      </c>
      <c r="B25" s="61" t="s">
        <v>37</v>
      </c>
      <c r="C25" s="55" t="s">
        <v>8</v>
      </c>
      <c r="D25" s="55">
        <v>15</v>
      </c>
      <c r="E25" s="56">
        <v>2</v>
      </c>
      <c r="F25" s="53">
        <f t="shared" si="1"/>
        <v>30</v>
      </c>
      <c r="G25" s="13"/>
      <c r="I25" s="16">
        <v>4</v>
      </c>
      <c r="J25" s="2">
        <v>6.2</v>
      </c>
      <c r="K25" s="3">
        <v>1.02</v>
      </c>
      <c r="N25" s="31"/>
      <c r="O25" s="33"/>
      <c r="P25" s="34"/>
      <c r="Q25" s="34"/>
      <c r="R25" s="35"/>
      <c r="S25" s="40"/>
    </row>
    <row r="26" spans="1:19" ht="15.75" thickBot="1" x14ac:dyDescent="0.3">
      <c r="A26" s="60">
        <v>24</v>
      </c>
      <c r="B26" s="61" t="s">
        <v>38</v>
      </c>
      <c r="C26" s="55" t="s">
        <v>21</v>
      </c>
      <c r="D26" s="55">
        <v>7</v>
      </c>
      <c r="E26" s="66">
        <v>3</v>
      </c>
      <c r="F26" s="53">
        <f t="shared" si="1"/>
        <v>21</v>
      </c>
      <c r="G26" s="13"/>
      <c r="I26" s="16">
        <v>3</v>
      </c>
      <c r="J26" s="2">
        <v>5.6</v>
      </c>
      <c r="K26" s="3">
        <v>1.86</v>
      </c>
      <c r="N26" s="31"/>
      <c r="O26" s="33"/>
      <c r="P26" s="34"/>
      <c r="Q26" s="34"/>
      <c r="R26" s="35"/>
      <c r="S26" s="40"/>
    </row>
    <row r="27" spans="1:19" ht="18.75" customHeight="1" thickBot="1" x14ac:dyDescent="0.3">
      <c r="A27" s="60">
        <v>25</v>
      </c>
      <c r="B27" s="61" t="s">
        <v>39</v>
      </c>
      <c r="C27" s="55" t="s">
        <v>21</v>
      </c>
      <c r="D27" s="55">
        <v>20</v>
      </c>
      <c r="E27" s="56">
        <v>2</v>
      </c>
      <c r="F27" s="53">
        <f t="shared" si="1"/>
        <v>40</v>
      </c>
      <c r="G27" s="13"/>
      <c r="I27" s="16">
        <v>2</v>
      </c>
      <c r="J27" s="2">
        <v>1.8</v>
      </c>
      <c r="K27" s="3">
        <v>1.1399999999999999</v>
      </c>
      <c r="N27" s="31"/>
      <c r="O27" s="33"/>
      <c r="P27" s="34"/>
      <c r="Q27" s="34"/>
      <c r="R27" s="35"/>
      <c r="S27" s="40"/>
    </row>
    <row r="28" spans="1:19" ht="15.75" thickBot="1" x14ac:dyDescent="0.3">
      <c r="A28" s="60">
        <v>26</v>
      </c>
      <c r="B28" s="61" t="s">
        <v>46</v>
      </c>
      <c r="C28" s="55" t="s">
        <v>21</v>
      </c>
      <c r="D28" s="55">
        <v>3</v>
      </c>
      <c r="E28" s="56">
        <v>6</v>
      </c>
      <c r="F28" s="53">
        <f t="shared" si="1"/>
        <v>18</v>
      </c>
      <c r="G28" s="13"/>
      <c r="I28" s="16">
        <v>3</v>
      </c>
      <c r="J28" s="2">
        <v>3.8</v>
      </c>
      <c r="K28" s="3">
        <v>0.85</v>
      </c>
      <c r="N28" s="31"/>
      <c r="O28" s="33"/>
      <c r="P28" s="34"/>
      <c r="Q28" s="34"/>
      <c r="R28" s="35"/>
      <c r="S28" s="40"/>
    </row>
    <row r="29" spans="1:19" ht="15.75" thickBot="1" x14ac:dyDescent="0.3">
      <c r="A29" s="60">
        <v>27</v>
      </c>
      <c r="B29" s="61" t="s">
        <v>9</v>
      </c>
      <c r="C29" s="55" t="s">
        <v>21</v>
      </c>
      <c r="D29" s="55">
        <v>5</v>
      </c>
      <c r="E29" s="56">
        <v>1.6</v>
      </c>
      <c r="F29" s="53">
        <f t="shared" si="1"/>
        <v>8</v>
      </c>
      <c r="G29" s="13"/>
      <c r="I29" s="16">
        <v>1.6</v>
      </c>
      <c r="J29" s="2">
        <v>1.6</v>
      </c>
      <c r="K29" s="3">
        <v>1.06</v>
      </c>
      <c r="N29" s="31"/>
      <c r="O29" s="33"/>
      <c r="P29" s="34"/>
      <c r="Q29" s="34"/>
      <c r="R29" s="35"/>
      <c r="S29" s="40"/>
    </row>
    <row r="30" spans="1:19" ht="15.75" thickBot="1" x14ac:dyDescent="0.3">
      <c r="A30" s="60">
        <v>28</v>
      </c>
      <c r="B30" s="61" t="s">
        <v>40</v>
      </c>
      <c r="C30" s="55" t="s">
        <v>21</v>
      </c>
      <c r="D30" s="55">
        <v>5</v>
      </c>
      <c r="E30" s="56">
        <v>12</v>
      </c>
      <c r="F30" s="53">
        <f t="shared" si="1"/>
        <v>60</v>
      </c>
      <c r="G30" s="13"/>
      <c r="I30" s="16">
        <v>3</v>
      </c>
      <c r="J30" s="6"/>
      <c r="K30" s="3">
        <v>1.08</v>
      </c>
      <c r="N30" s="31"/>
      <c r="O30" s="43"/>
      <c r="P30" s="34"/>
      <c r="Q30" s="34"/>
      <c r="R30" s="35"/>
      <c r="S30" s="40"/>
    </row>
    <row r="31" spans="1:19" ht="15.75" thickBot="1" x14ac:dyDescent="0.3">
      <c r="A31" s="60">
        <v>29</v>
      </c>
      <c r="B31" s="61" t="s">
        <v>41</v>
      </c>
      <c r="C31" s="55" t="s">
        <v>21</v>
      </c>
      <c r="D31" s="55">
        <v>3</v>
      </c>
      <c r="E31" s="56">
        <v>3</v>
      </c>
      <c r="F31" s="53">
        <f t="shared" si="1"/>
        <v>9</v>
      </c>
      <c r="G31" s="13"/>
      <c r="I31" s="16">
        <v>22</v>
      </c>
      <c r="J31" s="2">
        <v>20.9</v>
      </c>
      <c r="K31" s="3">
        <v>18.75</v>
      </c>
      <c r="N31" s="31"/>
      <c r="O31" s="33"/>
      <c r="P31" s="34"/>
      <c r="Q31" s="34"/>
      <c r="R31" s="35"/>
      <c r="S31" s="40"/>
    </row>
    <row r="32" spans="1:19" ht="15.75" thickBot="1" x14ac:dyDescent="0.3">
      <c r="A32" s="60">
        <v>30</v>
      </c>
      <c r="B32" s="61" t="s">
        <v>42</v>
      </c>
      <c r="C32" s="55" t="s">
        <v>21</v>
      </c>
      <c r="D32" s="55">
        <v>3</v>
      </c>
      <c r="E32" s="56">
        <v>2</v>
      </c>
      <c r="F32" s="53">
        <f t="shared" si="1"/>
        <v>6</v>
      </c>
      <c r="G32" s="13"/>
      <c r="I32" s="16">
        <v>2</v>
      </c>
      <c r="J32" s="6"/>
      <c r="K32" s="3"/>
      <c r="N32" s="31"/>
      <c r="O32" s="33"/>
      <c r="P32" s="34"/>
      <c r="Q32" s="34"/>
      <c r="R32" s="35"/>
      <c r="S32" s="40"/>
    </row>
    <row r="33" spans="1:19" ht="15.75" thickBot="1" x14ac:dyDescent="0.3">
      <c r="A33" s="60">
        <v>31</v>
      </c>
      <c r="B33" s="61" t="s">
        <v>43</v>
      </c>
      <c r="C33" s="55" t="s">
        <v>21</v>
      </c>
      <c r="D33" s="55">
        <v>1</v>
      </c>
      <c r="E33" s="56">
        <v>22</v>
      </c>
      <c r="F33" s="53">
        <f t="shared" si="1"/>
        <v>22</v>
      </c>
      <c r="G33" s="13"/>
      <c r="I33" s="16">
        <v>12</v>
      </c>
      <c r="J33" s="6"/>
      <c r="K33" s="3"/>
      <c r="N33" s="31"/>
      <c r="O33" s="41"/>
      <c r="P33" s="34"/>
      <c r="Q33" s="34"/>
      <c r="R33" s="35"/>
      <c r="S33" s="40"/>
    </row>
    <row r="34" spans="1:19" ht="33.75" customHeight="1" thickBot="1" x14ac:dyDescent="0.3">
      <c r="A34" s="60">
        <v>32</v>
      </c>
      <c r="B34" s="57" t="s">
        <v>47</v>
      </c>
      <c r="C34" s="55" t="s">
        <v>21</v>
      </c>
      <c r="D34" s="55">
        <v>40</v>
      </c>
      <c r="E34" s="56">
        <v>9</v>
      </c>
      <c r="F34" s="53">
        <f t="shared" si="1"/>
        <v>360</v>
      </c>
      <c r="G34" s="13"/>
      <c r="I34" s="17">
        <v>3.5</v>
      </c>
      <c r="J34" s="6"/>
      <c r="K34" s="3"/>
      <c r="N34" s="31"/>
      <c r="O34" s="41"/>
      <c r="P34" s="34"/>
      <c r="Q34" s="34"/>
      <c r="R34" s="35"/>
      <c r="S34" s="40"/>
    </row>
    <row r="35" spans="1:19" s="1" customFormat="1" ht="51" customHeight="1" thickBot="1" x14ac:dyDescent="0.3">
      <c r="A35" s="60">
        <v>33</v>
      </c>
      <c r="B35" s="58" t="s">
        <v>14</v>
      </c>
      <c r="C35" s="55" t="s">
        <v>13</v>
      </c>
      <c r="D35" s="55">
        <v>6</v>
      </c>
      <c r="E35" s="56">
        <v>8.1</v>
      </c>
      <c r="F35" s="53">
        <f t="shared" si="1"/>
        <v>48.599999999999994</v>
      </c>
      <c r="G35" s="13"/>
      <c r="I35" s="19">
        <v>9</v>
      </c>
      <c r="J35" s="6"/>
      <c r="K35" s="3"/>
      <c r="N35" s="31"/>
      <c r="O35" s="33"/>
      <c r="P35" s="34"/>
      <c r="Q35" s="34"/>
      <c r="R35" s="35"/>
      <c r="S35" s="44"/>
    </row>
    <row r="36" spans="1:19" s="1" customFormat="1" ht="48.75" customHeight="1" thickBot="1" x14ac:dyDescent="0.3">
      <c r="A36" s="60">
        <v>34</v>
      </c>
      <c r="B36" s="59" t="s">
        <v>12</v>
      </c>
      <c r="C36" s="55" t="s">
        <v>13</v>
      </c>
      <c r="D36" s="55">
        <v>20</v>
      </c>
      <c r="E36" s="56">
        <v>15</v>
      </c>
      <c r="F36" s="53">
        <f t="shared" si="1"/>
        <v>300</v>
      </c>
      <c r="G36" s="13"/>
      <c r="I36" s="20">
        <v>8.09</v>
      </c>
      <c r="J36" s="6"/>
      <c r="K36" s="3"/>
      <c r="N36" s="31"/>
      <c r="O36" s="45"/>
      <c r="P36" s="34"/>
      <c r="Q36" s="34"/>
      <c r="R36" s="35"/>
      <c r="S36" s="44"/>
    </row>
    <row r="37" spans="1:19" s="1" customFormat="1" ht="60.75" customHeight="1" thickBot="1" x14ac:dyDescent="0.3">
      <c r="A37" s="60">
        <v>35</v>
      </c>
      <c r="B37" s="54" t="s">
        <v>11</v>
      </c>
      <c r="C37" s="52" t="s">
        <v>13</v>
      </c>
      <c r="D37" s="52">
        <v>6</v>
      </c>
      <c r="E37" s="53">
        <v>4.5999999999999996</v>
      </c>
      <c r="F37" s="53">
        <f t="shared" si="1"/>
        <v>27.599999999999998</v>
      </c>
      <c r="G37" s="13"/>
      <c r="I37" s="20">
        <v>75</v>
      </c>
      <c r="J37" s="6">
        <v>75</v>
      </c>
      <c r="K37" s="3"/>
      <c r="N37" s="31"/>
      <c r="O37" s="37"/>
      <c r="P37" s="32"/>
      <c r="Q37" s="32"/>
      <c r="R37" s="13"/>
      <c r="S37" s="36"/>
    </row>
    <row r="38" spans="1:19" ht="22.5" customHeight="1" x14ac:dyDescent="0.25">
      <c r="A38" s="123" t="s">
        <v>15</v>
      </c>
      <c r="B38" s="122"/>
      <c r="C38" s="122"/>
      <c r="D38" s="122"/>
      <c r="E38" s="122"/>
      <c r="F38" s="25">
        <f>SUM(F1:F37)</f>
        <v>2783.85</v>
      </c>
      <c r="G38" s="11"/>
      <c r="I38" s="21"/>
      <c r="J38" s="7"/>
      <c r="N38" s="30"/>
      <c r="O38" s="30"/>
      <c r="P38" s="30"/>
      <c r="Q38" s="30"/>
      <c r="R38" s="30"/>
      <c r="S38" s="30"/>
    </row>
    <row r="39" spans="1:19" ht="15.6" customHeight="1" x14ac:dyDescent="0.25">
      <c r="A39" s="129"/>
      <c r="B39" s="130"/>
      <c r="C39" s="130"/>
      <c r="D39" s="130"/>
      <c r="E39" s="130"/>
      <c r="F39" s="49"/>
      <c r="G39" s="10"/>
      <c r="I39" s="23"/>
      <c r="J39" s="7"/>
    </row>
    <row r="40" spans="1:19" ht="15" customHeight="1" x14ac:dyDescent="0.25">
      <c r="A40" s="123" t="s">
        <v>51</v>
      </c>
      <c r="B40" s="122"/>
      <c r="C40" s="122"/>
      <c r="D40" s="122"/>
      <c r="E40" s="122"/>
      <c r="F40" s="46">
        <f>0.2*F38</f>
        <v>556.77</v>
      </c>
      <c r="G40" s="12"/>
      <c r="I40" s="22"/>
      <c r="J40" s="7"/>
    </row>
    <row r="41" spans="1:19" x14ac:dyDescent="0.25">
      <c r="A41" s="129"/>
      <c r="B41" s="130"/>
      <c r="C41" s="130"/>
      <c r="D41" s="130"/>
      <c r="E41" s="130"/>
      <c r="F41" s="50"/>
    </row>
    <row r="42" spans="1:19" x14ac:dyDescent="0.25">
      <c r="A42" s="123" t="s">
        <v>52</v>
      </c>
      <c r="B42" s="122"/>
      <c r="C42" s="122"/>
      <c r="D42" s="122"/>
      <c r="E42" s="122"/>
      <c r="F42" s="47">
        <f>F40+F38</f>
        <v>3340.62</v>
      </c>
    </row>
    <row r="44" spans="1:19" x14ac:dyDescent="0.25">
      <c r="A44" s="138" t="s">
        <v>59</v>
      </c>
      <c r="B44" s="139" t="s">
        <v>60</v>
      </c>
    </row>
    <row r="45" spans="1:19" x14ac:dyDescent="0.25">
      <c r="A45" s="138"/>
      <c r="B45" s="139" t="s">
        <v>61</v>
      </c>
    </row>
  </sheetData>
  <mergeCells count="9">
    <mergeCell ref="J1:J2"/>
    <mergeCell ref="K1:K2"/>
    <mergeCell ref="A42:E42"/>
    <mergeCell ref="A1:D1"/>
    <mergeCell ref="E1:F1"/>
    <mergeCell ref="A39:E39"/>
    <mergeCell ref="A40:E40"/>
    <mergeCell ref="A41:E41"/>
    <mergeCell ref="A38:E38"/>
  </mergeCells>
  <pageMargins left="0.25" right="0.25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ΟΙΚΟΝΟΜΙΚΗ ΠΡΟΣΦΟΡΑ</vt:lpstr>
      <vt:lpstr>ΗΡΑΚΛΕΙΟ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ThinkCentre</dc:creator>
  <cp:lastModifiedBy>Chrysoula</cp:lastModifiedBy>
  <cp:lastPrinted>2021-03-11T09:51:10Z</cp:lastPrinted>
  <dcterms:created xsi:type="dcterms:W3CDTF">2021-01-25T14:12:53Z</dcterms:created>
  <dcterms:modified xsi:type="dcterms:W3CDTF">2021-03-30T06:46:27Z</dcterms:modified>
</cp:coreProperties>
</file>