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3335" windowHeight="7440"/>
  </bookViews>
  <sheets>
    <sheet name="ΟΙΚΟΝΟΜΙΚΗ ΠΡΟΣΦΟΡΑ " sheetId="4" r:id="rId1"/>
  </sheets>
  <calcPr calcId="145621"/>
</workbook>
</file>

<file path=xl/calcChain.xml><?xml version="1.0" encoding="utf-8"?>
<calcChain xmlns="http://schemas.openxmlformats.org/spreadsheetml/2006/main">
  <c r="I6" i="4" l="1"/>
  <c r="I8" i="4"/>
  <c r="I9" i="4"/>
  <c r="I11" i="4"/>
  <c r="I12" i="4"/>
  <c r="I14" i="4"/>
  <c r="I15" i="4"/>
  <c r="I17" i="4"/>
  <c r="I18" i="4"/>
  <c r="I19" i="4"/>
  <c r="I21" i="4"/>
  <c r="I22" i="4"/>
  <c r="I23" i="4"/>
  <c r="I25" i="4"/>
  <c r="I26" i="4"/>
  <c r="I27" i="4"/>
  <c r="I28" i="4"/>
  <c r="I30" i="4"/>
  <c r="I31" i="4"/>
  <c r="I33" i="4"/>
  <c r="I34" i="4"/>
  <c r="I36" i="4"/>
  <c r="I38" i="4"/>
  <c r="I40" i="4"/>
  <c r="I41" i="4"/>
  <c r="I42" i="4"/>
  <c r="I43" i="4"/>
  <c r="I45" i="4"/>
  <c r="I47" i="4"/>
  <c r="I48" i="4"/>
  <c r="I50" i="4"/>
  <c r="I52" i="4"/>
  <c r="I53" i="4"/>
  <c r="I55" i="4"/>
  <c r="I56" i="4"/>
  <c r="I58" i="4"/>
  <c r="I59" i="4"/>
  <c r="I61" i="4"/>
  <c r="I63" i="4"/>
  <c r="I65" i="4"/>
  <c r="I67" i="4"/>
  <c r="I69" i="4"/>
  <c r="I71" i="4"/>
  <c r="I72" i="4"/>
  <c r="I74" i="4"/>
  <c r="I75" i="4"/>
  <c r="I76" i="4"/>
  <c r="I78" i="4"/>
  <c r="I79" i="4"/>
  <c r="I80" i="4"/>
  <c r="I5" i="4"/>
  <c r="H6" i="4"/>
  <c r="H8" i="4"/>
  <c r="H9" i="4"/>
  <c r="H11" i="4"/>
  <c r="H12" i="4"/>
  <c r="H14" i="4"/>
  <c r="H15" i="4"/>
  <c r="H17" i="4"/>
  <c r="H18" i="4"/>
  <c r="H19" i="4"/>
  <c r="H21" i="4"/>
  <c r="H22" i="4"/>
  <c r="H23" i="4"/>
  <c r="H25" i="4"/>
  <c r="H26" i="4"/>
  <c r="H27" i="4"/>
  <c r="H28" i="4"/>
  <c r="H30" i="4"/>
  <c r="H31" i="4"/>
  <c r="H33" i="4"/>
  <c r="H34" i="4"/>
  <c r="H36" i="4"/>
  <c r="H38" i="4"/>
  <c r="H40" i="4"/>
  <c r="H41" i="4"/>
  <c r="H42" i="4"/>
  <c r="H43" i="4"/>
  <c r="H45" i="4"/>
  <c r="H47" i="4"/>
  <c r="H48" i="4"/>
  <c r="H50" i="4"/>
  <c r="H52" i="4"/>
  <c r="H53" i="4"/>
  <c r="H55" i="4"/>
  <c r="H56" i="4"/>
  <c r="H58" i="4"/>
  <c r="H59" i="4"/>
  <c r="H61" i="4"/>
  <c r="H63" i="4"/>
  <c r="H65" i="4"/>
  <c r="H67" i="4"/>
  <c r="H69" i="4"/>
  <c r="H71" i="4"/>
  <c r="H72" i="4"/>
  <c r="H74" i="4"/>
  <c r="H75" i="4"/>
  <c r="H76" i="4"/>
  <c r="H78" i="4"/>
  <c r="H79" i="4"/>
  <c r="H80" i="4"/>
  <c r="H5" i="4"/>
  <c r="F5" i="4" l="1"/>
  <c r="F6" i="4"/>
  <c r="F8" i="4"/>
  <c r="F9" i="4"/>
  <c r="F11" i="4"/>
  <c r="F12" i="4"/>
  <c r="F14" i="4"/>
  <c r="F15" i="4"/>
  <c r="F17" i="4"/>
  <c r="F18" i="4"/>
  <c r="F19" i="4"/>
  <c r="F21" i="4"/>
  <c r="F22" i="4"/>
  <c r="F23" i="4"/>
  <c r="F25" i="4"/>
  <c r="F26" i="4"/>
  <c r="F27" i="4"/>
  <c r="F28" i="4"/>
  <c r="F30" i="4"/>
  <c r="F31" i="4"/>
  <c r="F33" i="4"/>
  <c r="F34" i="4"/>
  <c r="F36" i="4"/>
  <c r="F38" i="4"/>
  <c r="F40" i="4"/>
  <c r="F42" i="4"/>
  <c r="F43" i="4"/>
  <c r="F45" i="4"/>
  <c r="F47" i="4"/>
  <c r="F48" i="4"/>
  <c r="F50" i="4"/>
  <c r="F52" i="4"/>
  <c r="F53" i="4"/>
  <c r="F55" i="4"/>
  <c r="F56" i="4"/>
  <c r="F58" i="4"/>
  <c r="F59" i="4"/>
  <c r="F61" i="4"/>
  <c r="F62" i="4"/>
  <c r="F63" i="4"/>
  <c r="F64" i="4"/>
  <c r="F65" i="4"/>
  <c r="F67" i="4"/>
  <c r="F69" i="4"/>
  <c r="F71" i="4"/>
  <c r="F72" i="4"/>
  <c r="F74" i="4"/>
  <c r="F75" i="4"/>
  <c r="F76" i="4"/>
  <c r="F78" i="4"/>
  <c r="F79" i="4"/>
  <c r="F80" i="4"/>
  <c r="F81" i="4" l="1"/>
  <c r="I81" i="4" l="1"/>
  <c r="I82" i="4" s="1"/>
  <c r="I83" i="4" s="1"/>
  <c r="F82" i="4"/>
  <c r="F83" i="4" s="1"/>
</calcChain>
</file>

<file path=xl/sharedStrings.xml><?xml version="1.0" encoding="utf-8"?>
<sst xmlns="http://schemas.openxmlformats.org/spreadsheetml/2006/main" count="190" uniqueCount="146">
  <si>
    <t>Περιγραφή Είδους</t>
  </si>
  <si>
    <t>ΠΟΣΟΤΗΤΕΣ</t>
  </si>
  <si>
    <t>Τιμή  μονάδας (ευρώ προ ΦΠΑ)</t>
  </si>
  <si>
    <t>ΜΜ</t>
  </si>
  <si>
    <t>Σύνολο                      (ευρώ προ ΦΠΑ)</t>
  </si>
  <si>
    <t>ΣΥΝΟΛΟ (ευρώ προ ΦΠΑ)</t>
  </si>
  <si>
    <t>ΦΠΑ (24%)</t>
  </si>
  <si>
    <t>Σύνολο(ευρώ με ΦΠΑ)</t>
  </si>
  <si>
    <t>Ποσοστό έκπτωσης %</t>
  </si>
  <si>
    <t>Τιμή  μονάδας  προσφοράς (ευρώ προ ΦΠΑ)</t>
  </si>
  <si>
    <t>Σύνολο προσφοράς                      (ευρώ προ ΦΠΑ)</t>
  </si>
  <si>
    <t>Α/Α</t>
  </si>
  <si>
    <t xml:space="preserve">Τσιμέντα </t>
  </si>
  <si>
    <t>1.1</t>
  </si>
  <si>
    <t>‣ Τσιμέντο μαύρο Τιτάν 40 kg</t>
  </si>
  <si>
    <t>Σακί</t>
  </si>
  <si>
    <t>1.2</t>
  </si>
  <si>
    <t>‣ Τσιμέντο λευκό Τιτάν 40 kg</t>
  </si>
  <si>
    <t xml:space="preserve">Δομικά πλέγματα </t>
  </si>
  <si>
    <t>2.1</t>
  </si>
  <si>
    <t>Τεμάχιο</t>
  </si>
  <si>
    <t>2.2</t>
  </si>
  <si>
    <t xml:space="preserve">Ασβεστοπολτός </t>
  </si>
  <si>
    <t>3.1</t>
  </si>
  <si>
    <t>Ασβελτοπολτός σακί 20kg</t>
  </si>
  <si>
    <t>3.2</t>
  </si>
  <si>
    <t>Σάκος</t>
  </si>
  <si>
    <t xml:space="preserve">Σοβάδες - κονιάματα - φινιρίσματα με βάση τη φυσική υδραυλική άσβεστο </t>
  </si>
  <si>
    <t>4.1</t>
  </si>
  <si>
    <t>Vistro 20 Βασική στρώση με υδραυλική άσβεστο 30 kg</t>
  </si>
  <si>
    <t>4.2</t>
  </si>
  <si>
    <t>Vistro 30 Βασική στρώση με υδραυλική άσβεστο 30 kg</t>
  </si>
  <si>
    <t xml:space="preserve">Σοβάδες - κονιάματα - φινιρίσματα με βάση το τσιμέντο </t>
  </si>
  <si>
    <t>5.1</t>
  </si>
  <si>
    <t>Σοβάς Βασικής στρώσης 30kg</t>
  </si>
  <si>
    <t>5.2</t>
  </si>
  <si>
    <t>Σοβάς μιας στρώσης 30kg</t>
  </si>
  <si>
    <t>5.3</t>
  </si>
  <si>
    <t>Σοβάς τελικής στρώσης 30kg</t>
  </si>
  <si>
    <t>Ασβελτοπολτός big bag (o,5m3)</t>
  </si>
  <si>
    <t xml:space="preserve">Επισκευαστικά κονιάματα </t>
  </si>
  <si>
    <t>6.1</t>
  </si>
  <si>
    <t>Χαλαζιακό αστάρι 20 kg</t>
  </si>
  <si>
    <t>Δοχείο</t>
  </si>
  <si>
    <t>6.2</t>
  </si>
  <si>
    <t>Λάτεξ 20kg</t>
  </si>
  <si>
    <t>6.3</t>
  </si>
  <si>
    <t>Επισκευαστικό 25 kg</t>
  </si>
  <si>
    <t xml:space="preserve">Στεγανωτικά κονιάματα </t>
  </si>
  <si>
    <t>7.1</t>
  </si>
  <si>
    <t>Τσιμέντο ταχείας στεγανωτικό 5 kg</t>
  </si>
  <si>
    <t>7.2</t>
  </si>
  <si>
    <t>Τσιμεντοειδές  γέφυρα πρόσφυσης 5 kg</t>
  </si>
  <si>
    <t>7.3</t>
  </si>
  <si>
    <t>Στεγανωτικό κονίαμα γκρι 25 kg</t>
  </si>
  <si>
    <t>7.4</t>
  </si>
  <si>
    <t>Στεγανωτικό κονίαμα λευκό 25 kg</t>
  </si>
  <si>
    <t xml:space="preserve">Κόλλες πλακιδίων και αρμόστοκοι </t>
  </si>
  <si>
    <t>8.1</t>
  </si>
  <si>
    <t>Κόλλα πλακιδίων 25 kg</t>
  </si>
  <si>
    <t>8.2</t>
  </si>
  <si>
    <t>Αρμόστοκος πλακιδίων διάφορα χρώματα 4 kg</t>
  </si>
  <si>
    <t xml:space="preserve">Αστάρια και βελτιωτικά πρόσφυσης </t>
  </si>
  <si>
    <t>9.1</t>
  </si>
  <si>
    <t>Αστάρι νερού 10 lt</t>
  </si>
  <si>
    <t>9.2</t>
  </si>
  <si>
    <t>Αστάρι διαλύτου 15 lt</t>
  </si>
  <si>
    <t>Σφραγιστικά</t>
  </si>
  <si>
    <t>10.1</t>
  </si>
  <si>
    <t>Σφραγιστικό σαλάμι</t>
  </si>
  <si>
    <t xml:space="preserve">Χρώματα για εσωτερικές επιφάνειες </t>
  </si>
  <si>
    <t>11.1</t>
  </si>
  <si>
    <t>Χρώμα εσωτερικού χώρου 10 lt λευκό</t>
  </si>
  <si>
    <t xml:space="preserve">Χρώματα για εξωτερικές επιφάνειες </t>
  </si>
  <si>
    <t>12.1</t>
  </si>
  <si>
    <t>Χρώμα εξωτερικού χώρου 10 lt λευκό</t>
  </si>
  <si>
    <t xml:space="preserve">Ριπολίνες - βελατούρες για ξύλα </t>
  </si>
  <si>
    <t>13.1</t>
  </si>
  <si>
    <t>Ριπολίνη λευκή νερού  1lt</t>
  </si>
  <si>
    <t>13.2</t>
  </si>
  <si>
    <t>Βελατούρα νερού λευκή 1lt</t>
  </si>
  <si>
    <t xml:space="preserve">Χρώματα για μεταλλικές επιφάνειες </t>
  </si>
  <si>
    <t>14.1</t>
  </si>
  <si>
    <t>Βερνικόχρωμα για μέταλλα λευκό 1 lt</t>
  </si>
  <si>
    <t xml:space="preserve">Χρώματα για προστασία ξύλου και πέτρας </t>
  </si>
  <si>
    <t>15.1</t>
  </si>
  <si>
    <t>Βερνίκι ξύλου νερού διάφορες αποχρώσεις 1 lt</t>
  </si>
  <si>
    <t>15.2</t>
  </si>
  <si>
    <t>Βερνίκι πέτρας 1 lt</t>
  </si>
  <si>
    <t>Δοχείo</t>
  </si>
  <si>
    <t>Στόκοι</t>
  </si>
  <si>
    <t>16.1</t>
  </si>
  <si>
    <t>Στόκος σπάτουλας 20 kg</t>
  </si>
  <si>
    <t xml:space="preserve">Σιλικόνες - αφροί </t>
  </si>
  <si>
    <t>17.1</t>
  </si>
  <si>
    <t xml:space="preserve">Σιλικόνη λευκή/διαφανή 310 ml </t>
  </si>
  <si>
    <t>17.2</t>
  </si>
  <si>
    <t>Αφρός 750 ml</t>
  </si>
  <si>
    <t>Πλάκες πεζοδρομίου</t>
  </si>
  <si>
    <t>18.1</t>
  </si>
  <si>
    <t>Πλάκες πεζοδρομίου (40χ40) + (50χ50) γκρί</t>
  </si>
  <si>
    <t>18.2</t>
  </si>
  <si>
    <t>Πλάκες πεζοδρομίου (40χ40) + (50χ50) κόκκινη/κίτρινη</t>
  </si>
  <si>
    <t>Κυβόλιθοι</t>
  </si>
  <si>
    <t>19.1</t>
  </si>
  <si>
    <t>Κυβόλιθοι διάφορα σχέδια γκρί χρώμα</t>
  </si>
  <si>
    <t>19.2</t>
  </si>
  <si>
    <t>Κυβόλιθοι διάφορα σχέδια έγχρωμοι</t>
  </si>
  <si>
    <t xml:space="preserve">Καρφιά οικοδομικά </t>
  </si>
  <si>
    <t>20.1</t>
  </si>
  <si>
    <t>Οικοδομικά καρφιά (16χ21) + (19χ45) 5 kg</t>
  </si>
  <si>
    <t>Κιβώτιο</t>
  </si>
  <si>
    <t>Πάσσαλοι περίφραξης - γωνία</t>
  </si>
  <si>
    <t>21.1</t>
  </si>
  <si>
    <t>Πάσσαλοι περίφραξης Φ16 2μ</t>
  </si>
  <si>
    <t xml:space="preserve">Πάσσαλοι περίφραξης-σωλήνας </t>
  </si>
  <si>
    <t>22.1</t>
  </si>
  <si>
    <t>Σωλήνα περίφραξης γαλβανιζέ 1 1/4 2μ</t>
  </si>
  <si>
    <t xml:space="preserve">Πλέγμα περίφραξης </t>
  </si>
  <si>
    <t>23.1</t>
  </si>
  <si>
    <t>Πλέγμα περίφραξης γαλβανιζέ (5χ10) 2μχ5μ</t>
  </si>
  <si>
    <t xml:space="preserve">Σύρμα περίφραξης </t>
  </si>
  <si>
    <t>24.1</t>
  </si>
  <si>
    <t>Σύρμα περίφραψης γαλβανιζέ Ν12</t>
  </si>
  <si>
    <t xml:space="preserve">Γεωυφάσματα </t>
  </si>
  <si>
    <t>25.1</t>
  </si>
  <si>
    <t>Γεωύφασμα εδαφοκάλυψης μαύρο 110 gr</t>
  </si>
  <si>
    <t>25.2</t>
  </si>
  <si>
    <t>Γεωύφασμα λευκό 160 gr</t>
  </si>
  <si>
    <t xml:space="preserve">Αδρανή υλικά χύμα </t>
  </si>
  <si>
    <t>26.1</t>
  </si>
  <si>
    <t>Σκύρα</t>
  </si>
  <si>
    <t>26.2</t>
  </si>
  <si>
    <t>Θραυστό υλικό 3Α</t>
  </si>
  <si>
    <t>26.3</t>
  </si>
  <si>
    <t>Άμμος</t>
  </si>
  <si>
    <t xml:space="preserve">Αδρανή υλικά σάκους  </t>
  </si>
  <si>
    <t>27.1</t>
  </si>
  <si>
    <t>27.2</t>
  </si>
  <si>
    <t>27.3</t>
  </si>
  <si>
    <t>κυβικό</t>
  </si>
  <si>
    <t>τετραγωνικό</t>
  </si>
  <si>
    <t>κιλό</t>
  </si>
  <si>
    <t>Δομικό πλέγμα μαύρο 2μ χ 5μ (15χ15)</t>
  </si>
  <si>
    <t>Δομικό πλέγμα μαύρο 2μ χ 5μ (10χ10)</t>
  </si>
  <si>
    <t xml:space="preserve"> ΤΜΗΜΑ 2: ΟΙΚΟΔΟΜΙΚΑ ΥΛΙΚΑ   ΟΙΚΟΝΟΜΙΚΗ ΠΡΟΣΦΟΡΑ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</si>
</sst>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7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1" xfId="0" applyNumberFormat="1" applyFill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0" xfId="0" applyNumberFormat="1"/>
    <xf numFmtId="4" fontId="0" fillId="2" borderId="1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wrapText="1"/>
    </xf>
    <xf numFmtId="10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/>
    <xf numFmtId="4" fontId="0" fillId="0" borderId="0" xfId="0" applyNumberFormat="1" applyBorder="1" applyAlignment="1"/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0" fillId="2" borderId="1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</cellXfs>
  <cellStyles count="4">
    <cellStyle name="Κανονικό" xfId="0" builtinId="0"/>
    <cellStyle name="Κανονικό 2" xfId="3"/>
    <cellStyle name="Κανονικό 3" xfId="1"/>
    <cellStyle name="Ποσοστ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61" zoomScaleNormal="100" zoomScaleSheetLayoutView="100" workbookViewId="0">
      <selection activeCell="N13" sqref="N13"/>
    </sheetView>
  </sheetViews>
  <sheetFormatPr defaultRowHeight="15" x14ac:dyDescent="0.25"/>
  <cols>
    <col min="1" max="1" width="4.5703125" customWidth="1"/>
    <col min="2" max="2" width="30.85546875" customWidth="1"/>
    <col min="3" max="3" width="12" customWidth="1"/>
    <col min="4" max="4" width="11.42578125" bestFit="1" customWidth="1"/>
    <col min="5" max="5" width="14.7109375" style="1" customWidth="1"/>
    <col min="6" max="6" width="13.7109375" customWidth="1"/>
    <col min="7" max="7" width="11.5703125" bestFit="1" customWidth="1"/>
    <col min="8" max="8" width="17.7109375" style="35" customWidth="1"/>
    <col min="9" max="9" width="15.7109375" style="35" bestFit="1" customWidth="1"/>
  </cols>
  <sheetData>
    <row r="1" spans="1:10" ht="15.75" thickBot="1" x14ac:dyDescent="0.3"/>
    <row r="2" spans="1:10" ht="52.5" customHeight="1" x14ac:dyDescent="0.25">
      <c r="A2" s="66" t="s">
        <v>145</v>
      </c>
      <c r="B2" s="67"/>
      <c r="C2" s="67"/>
      <c r="D2" s="67"/>
      <c r="E2" s="67"/>
      <c r="F2" s="67"/>
      <c r="G2" s="67"/>
      <c r="H2" s="67"/>
      <c r="I2" s="68"/>
    </row>
    <row r="3" spans="1:10" s="2" customFormat="1" ht="48" customHeight="1" x14ac:dyDescent="0.25">
      <c r="A3" s="57" t="s">
        <v>11</v>
      </c>
      <c r="B3" s="42" t="s">
        <v>0</v>
      </c>
      <c r="C3" s="41" t="s">
        <v>3</v>
      </c>
      <c r="D3" s="41" t="s">
        <v>1</v>
      </c>
      <c r="E3" s="43" t="s">
        <v>2</v>
      </c>
      <c r="F3" s="43" t="s">
        <v>4</v>
      </c>
      <c r="G3" s="43" t="s">
        <v>8</v>
      </c>
      <c r="H3" s="44" t="s">
        <v>9</v>
      </c>
      <c r="I3" s="58" t="s">
        <v>10</v>
      </c>
      <c r="J3" s="11"/>
    </row>
    <row r="4" spans="1:10" x14ac:dyDescent="0.25">
      <c r="A4" s="57">
        <v>1</v>
      </c>
      <c r="B4" s="45" t="s">
        <v>12</v>
      </c>
      <c r="C4" s="46"/>
      <c r="D4" s="47"/>
      <c r="E4" s="48"/>
      <c r="F4" s="49"/>
      <c r="G4" s="50"/>
      <c r="H4" s="36"/>
      <c r="I4" s="37"/>
    </row>
    <row r="5" spans="1:10" x14ac:dyDescent="0.25">
      <c r="A5" s="22" t="s">
        <v>13</v>
      </c>
      <c r="B5" s="16" t="s">
        <v>14</v>
      </c>
      <c r="C5" s="3" t="s">
        <v>15</v>
      </c>
      <c r="D5" s="51">
        <v>10</v>
      </c>
      <c r="E5" s="52">
        <v>5.25</v>
      </c>
      <c r="F5" s="53">
        <f t="shared" ref="F5:F67" si="0">D5*E5</f>
        <v>52.5</v>
      </c>
      <c r="G5" s="63">
        <v>0</v>
      </c>
      <c r="H5" s="33">
        <f>(1-G5/100)*E5</f>
        <v>5.25</v>
      </c>
      <c r="I5" s="34">
        <f>D5*H5</f>
        <v>52.5</v>
      </c>
    </row>
    <row r="6" spans="1:10" x14ac:dyDescent="0.25">
      <c r="A6" s="22" t="s">
        <v>16</v>
      </c>
      <c r="B6" s="16" t="s">
        <v>17</v>
      </c>
      <c r="C6" s="3" t="s">
        <v>15</v>
      </c>
      <c r="D6" s="51">
        <v>1</v>
      </c>
      <c r="E6" s="52">
        <v>10.9</v>
      </c>
      <c r="F6" s="53">
        <f t="shared" si="0"/>
        <v>10.9</v>
      </c>
      <c r="G6" s="63">
        <v>0</v>
      </c>
      <c r="H6" s="33">
        <f t="shared" ref="H6:H69" si="1">(1-G6/100)*E6</f>
        <v>10.9</v>
      </c>
      <c r="I6" s="34">
        <f t="shared" ref="I6:I69" si="2">D6*H6</f>
        <v>10.9</v>
      </c>
    </row>
    <row r="7" spans="1:10" s="15" customFormat="1" x14ac:dyDescent="0.25">
      <c r="A7" s="57">
        <v>2</v>
      </c>
      <c r="B7" s="45" t="s">
        <v>18</v>
      </c>
      <c r="C7" s="46"/>
      <c r="D7" s="46"/>
      <c r="E7" s="46"/>
      <c r="F7" s="49"/>
      <c r="G7" s="64"/>
      <c r="H7" s="64"/>
      <c r="I7" s="64"/>
    </row>
    <row r="8" spans="1:10" s="15" customFormat="1" x14ac:dyDescent="0.25">
      <c r="A8" s="22" t="s">
        <v>19</v>
      </c>
      <c r="B8" s="16" t="s">
        <v>143</v>
      </c>
      <c r="C8" s="3" t="s">
        <v>20</v>
      </c>
      <c r="D8" s="51">
        <v>5</v>
      </c>
      <c r="E8" s="52">
        <v>11.29</v>
      </c>
      <c r="F8" s="53">
        <f t="shared" si="0"/>
        <v>56.449999999999996</v>
      </c>
      <c r="G8" s="63">
        <v>0</v>
      </c>
      <c r="H8" s="33">
        <f t="shared" si="1"/>
        <v>11.29</v>
      </c>
      <c r="I8" s="34">
        <f t="shared" si="2"/>
        <v>56.449999999999996</v>
      </c>
    </row>
    <row r="9" spans="1:10" s="15" customFormat="1" x14ac:dyDescent="0.25">
      <c r="A9" s="22" t="s">
        <v>21</v>
      </c>
      <c r="B9" s="16" t="s">
        <v>144</v>
      </c>
      <c r="C9" s="3" t="s">
        <v>20</v>
      </c>
      <c r="D9" s="51">
        <v>5</v>
      </c>
      <c r="E9" s="52">
        <v>16.2</v>
      </c>
      <c r="F9" s="53">
        <f t="shared" si="0"/>
        <v>81</v>
      </c>
      <c r="G9" s="63">
        <v>0</v>
      </c>
      <c r="H9" s="33">
        <f t="shared" si="1"/>
        <v>16.2</v>
      </c>
      <c r="I9" s="34">
        <f t="shared" si="2"/>
        <v>81</v>
      </c>
    </row>
    <row r="10" spans="1:10" s="15" customFormat="1" x14ac:dyDescent="0.25">
      <c r="A10" s="57">
        <v>3</v>
      </c>
      <c r="B10" s="45" t="s">
        <v>22</v>
      </c>
      <c r="C10" s="46"/>
      <c r="D10" s="46"/>
      <c r="E10" s="46"/>
      <c r="F10" s="49"/>
      <c r="G10" s="64"/>
      <c r="H10" s="64"/>
      <c r="I10" s="64"/>
    </row>
    <row r="11" spans="1:10" s="15" customFormat="1" x14ac:dyDescent="0.25">
      <c r="A11" s="22" t="s">
        <v>23</v>
      </c>
      <c r="B11" s="16" t="s">
        <v>24</v>
      </c>
      <c r="C11" s="3" t="s">
        <v>15</v>
      </c>
      <c r="D11" s="51">
        <v>2</v>
      </c>
      <c r="E11" s="52">
        <v>2.42</v>
      </c>
      <c r="F11" s="53">
        <f t="shared" si="0"/>
        <v>4.84</v>
      </c>
      <c r="G11" s="63">
        <v>0</v>
      </c>
      <c r="H11" s="33">
        <f t="shared" si="1"/>
        <v>2.42</v>
      </c>
      <c r="I11" s="34">
        <f t="shared" si="2"/>
        <v>4.84</v>
      </c>
    </row>
    <row r="12" spans="1:10" s="15" customFormat="1" x14ac:dyDescent="0.25">
      <c r="A12" s="22" t="s">
        <v>25</v>
      </c>
      <c r="B12" s="16" t="s">
        <v>39</v>
      </c>
      <c r="C12" s="3" t="s">
        <v>26</v>
      </c>
      <c r="D12" s="51">
        <v>1</v>
      </c>
      <c r="E12" s="52">
        <v>39.5</v>
      </c>
      <c r="F12" s="53">
        <f t="shared" si="0"/>
        <v>39.5</v>
      </c>
      <c r="G12" s="63">
        <v>0</v>
      </c>
      <c r="H12" s="33">
        <f t="shared" si="1"/>
        <v>39.5</v>
      </c>
      <c r="I12" s="34">
        <f t="shared" si="2"/>
        <v>39.5</v>
      </c>
    </row>
    <row r="13" spans="1:10" s="15" customFormat="1" x14ac:dyDescent="0.25">
      <c r="A13" s="57">
        <v>4</v>
      </c>
      <c r="B13" s="45" t="s">
        <v>27</v>
      </c>
      <c r="C13" s="54"/>
      <c r="D13" s="54"/>
      <c r="E13" s="54"/>
      <c r="F13" s="49"/>
      <c r="G13" s="64"/>
      <c r="H13" s="64"/>
      <c r="I13" s="64"/>
    </row>
    <row r="14" spans="1:10" s="15" customFormat="1" x14ac:dyDescent="0.25">
      <c r="A14" s="22" t="s">
        <v>28</v>
      </c>
      <c r="B14" s="16" t="s">
        <v>29</v>
      </c>
      <c r="C14" s="3" t="s">
        <v>15</v>
      </c>
      <c r="D14" s="51">
        <v>2</v>
      </c>
      <c r="E14" s="52">
        <v>13</v>
      </c>
      <c r="F14" s="53">
        <f t="shared" si="0"/>
        <v>26</v>
      </c>
      <c r="G14" s="63">
        <v>0</v>
      </c>
      <c r="H14" s="33">
        <f t="shared" si="1"/>
        <v>13</v>
      </c>
      <c r="I14" s="34">
        <f t="shared" si="2"/>
        <v>26</v>
      </c>
    </row>
    <row r="15" spans="1:10" s="15" customFormat="1" x14ac:dyDescent="0.25">
      <c r="A15" s="22" t="s">
        <v>30</v>
      </c>
      <c r="B15" s="16" t="s">
        <v>31</v>
      </c>
      <c r="C15" s="3" t="s">
        <v>15</v>
      </c>
      <c r="D15" s="51">
        <v>2</v>
      </c>
      <c r="E15" s="52">
        <v>17</v>
      </c>
      <c r="F15" s="53">
        <f t="shared" si="0"/>
        <v>34</v>
      </c>
      <c r="G15" s="63">
        <v>0</v>
      </c>
      <c r="H15" s="33">
        <f t="shared" si="1"/>
        <v>17</v>
      </c>
      <c r="I15" s="34">
        <f t="shared" si="2"/>
        <v>34</v>
      </c>
    </row>
    <row r="16" spans="1:10" s="15" customFormat="1" x14ac:dyDescent="0.25">
      <c r="A16" s="57">
        <v>5</v>
      </c>
      <c r="B16" s="45" t="s">
        <v>32</v>
      </c>
      <c r="C16" s="54"/>
      <c r="D16" s="47"/>
      <c r="E16" s="48"/>
      <c r="F16" s="49"/>
      <c r="G16" s="64"/>
      <c r="H16" s="64"/>
      <c r="I16" s="64"/>
    </row>
    <row r="17" spans="1:9" s="15" customFormat="1" x14ac:dyDescent="0.25">
      <c r="A17" s="22" t="s">
        <v>33</v>
      </c>
      <c r="B17" s="16" t="s">
        <v>34</v>
      </c>
      <c r="C17" s="3" t="s">
        <v>15</v>
      </c>
      <c r="D17" s="51">
        <v>5</v>
      </c>
      <c r="E17" s="52">
        <v>2.83</v>
      </c>
      <c r="F17" s="53">
        <f t="shared" si="0"/>
        <v>14.15</v>
      </c>
      <c r="G17" s="63">
        <v>0</v>
      </c>
      <c r="H17" s="33">
        <f t="shared" si="1"/>
        <v>2.83</v>
      </c>
      <c r="I17" s="34">
        <f t="shared" si="2"/>
        <v>14.15</v>
      </c>
    </row>
    <row r="18" spans="1:9" s="15" customFormat="1" x14ac:dyDescent="0.25">
      <c r="A18" s="22" t="s">
        <v>35</v>
      </c>
      <c r="B18" s="16" t="s">
        <v>36</v>
      </c>
      <c r="C18" s="3" t="s">
        <v>15</v>
      </c>
      <c r="D18" s="51">
        <v>5</v>
      </c>
      <c r="E18" s="52">
        <v>4.84</v>
      </c>
      <c r="F18" s="53">
        <f t="shared" si="0"/>
        <v>24.2</v>
      </c>
      <c r="G18" s="63">
        <v>0</v>
      </c>
      <c r="H18" s="33">
        <f t="shared" si="1"/>
        <v>4.84</v>
      </c>
      <c r="I18" s="34">
        <f t="shared" si="2"/>
        <v>24.2</v>
      </c>
    </row>
    <row r="19" spans="1:9" s="15" customFormat="1" x14ac:dyDescent="0.25">
      <c r="A19" s="22" t="s">
        <v>37</v>
      </c>
      <c r="B19" s="16" t="s">
        <v>38</v>
      </c>
      <c r="C19" s="3" t="s">
        <v>15</v>
      </c>
      <c r="D19" s="51">
        <v>5</v>
      </c>
      <c r="E19" s="52">
        <v>4.84</v>
      </c>
      <c r="F19" s="53">
        <f t="shared" si="0"/>
        <v>24.2</v>
      </c>
      <c r="G19" s="63">
        <v>0</v>
      </c>
      <c r="H19" s="33">
        <f t="shared" si="1"/>
        <v>4.84</v>
      </c>
      <c r="I19" s="34">
        <f t="shared" si="2"/>
        <v>24.2</v>
      </c>
    </row>
    <row r="20" spans="1:9" s="15" customFormat="1" x14ac:dyDescent="0.25">
      <c r="A20" s="57">
        <v>6</v>
      </c>
      <c r="B20" s="45" t="s">
        <v>40</v>
      </c>
      <c r="C20" s="46"/>
      <c r="D20" s="46"/>
      <c r="E20" s="46"/>
      <c r="F20" s="49"/>
      <c r="G20" s="64"/>
      <c r="H20" s="64"/>
      <c r="I20" s="64"/>
    </row>
    <row r="21" spans="1:9" s="15" customFormat="1" x14ac:dyDescent="0.25">
      <c r="A21" s="22" t="s">
        <v>41</v>
      </c>
      <c r="B21" s="16" t="s">
        <v>42</v>
      </c>
      <c r="C21" s="3" t="s">
        <v>43</v>
      </c>
      <c r="D21" s="51">
        <v>5</v>
      </c>
      <c r="E21" s="52">
        <v>38.700000000000003</v>
      </c>
      <c r="F21" s="53">
        <f t="shared" si="0"/>
        <v>193.5</v>
      </c>
      <c r="G21" s="63">
        <v>0</v>
      </c>
      <c r="H21" s="33">
        <f t="shared" si="1"/>
        <v>38.700000000000003</v>
      </c>
      <c r="I21" s="34">
        <f t="shared" si="2"/>
        <v>193.5</v>
      </c>
    </row>
    <row r="22" spans="1:9" s="15" customFormat="1" x14ac:dyDescent="0.25">
      <c r="A22" s="22" t="s">
        <v>44</v>
      </c>
      <c r="B22" s="16" t="s">
        <v>45</v>
      </c>
      <c r="C22" s="3" t="s">
        <v>43</v>
      </c>
      <c r="D22" s="51">
        <v>1</v>
      </c>
      <c r="E22" s="52">
        <v>52.41</v>
      </c>
      <c r="F22" s="53">
        <f t="shared" si="0"/>
        <v>52.41</v>
      </c>
      <c r="G22" s="63">
        <v>0</v>
      </c>
      <c r="H22" s="33">
        <f t="shared" si="1"/>
        <v>52.41</v>
      </c>
      <c r="I22" s="34">
        <f t="shared" si="2"/>
        <v>52.41</v>
      </c>
    </row>
    <row r="23" spans="1:9" s="15" customFormat="1" x14ac:dyDescent="0.25">
      <c r="A23" s="22" t="s">
        <v>46</v>
      </c>
      <c r="B23" s="16" t="s">
        <v>47</v>
      </c>
      <c r="C23" s="3" t="s">
        <v>15</v>
      </c>
      <c r="D23" s="51">
        <v>20</v>
      </c>
      <c r="E23" s="52">
        <v>9.6999999999999993</v>
      </c>
      <c r="F23" s="53">
        <f t="shared" si="0"/>
        <v>194</v>
      </c>
      <c r="G23" s="63">
        <v>0</v>
      </c>
      <c r="H23" s="33">
        <f t="shared" si="1"/>
        <v>9.6999999999999993</v>
      </c>
      <c r="I23" s="34">
        <f t="shared" si="2"/>
        <v>194</v>
      </c>
    </row>
    <row r="24" spans="1:9" s="15" customFormat="1" x14ac:dyDescent="0.25">
      <c r="A24" s="57">
        <v>7</v>
      </c>
      <c r="B24" s="45" t="s">
        <v>48</v>
      </c>
      <c r="C24" s="46"/>
      <c r="D24" s="46"/>
      <c r="E24" s="46"/>
      <c r="F24" s="49"/>
      <c r="G24" s="64"/>
      <c r="H24" s="64"/>
      <c r="I24" s="64"/>
    </row>
    <row r="25" spans="1:9" s="15" customFormat="1" x14ac:dyDescent="0.25">
      <c r="A25" s="22" t="s">
        <v>49</v>
      </c>
      <c r="B25" s="16" t="s">
        <v>50</v>
      </c>
      <c r="C25" s="3" t="s">
        <v>43</v>
      </c>
      <c r="D25" s="51">
        <v>5</v>
      </c>
      <c r="E25" s="52">
        <v>12.09</v>
      </c>
      <c r="F25" s="53">
        <f t="shared" si="0"/>
        <v>60.45</v>
      </c>
      <c r="G25" s="63">
        <v>0</v>
      </c>
      <c r="H25" s="33">
        <f t="shared" si="1"/>
        <v>12.09</v>
      </c>
      <c r="I25" s="34">
        <f t="shared" si="2"/>
        <v>60.45</v>
      </c>
    </row>
    <row r="26" spans="1:9" s="15" customFormat="1" x14ac:dyDescent="0.25">
      <c r="A26" s="22" t="s">
        <v>51</v>
      </c>
      <c r="B26" s="16" t="s">
        <v>52</v>
      </c>
      <c r="C26" s="3" t="s">
        <v>43</v>
      </c>
      <c r="D26" s="51">
        <v>5</v>
      </c>
      <c r="E26" s="52">
        <v>12.1</v>
      </c>
      <c r="F26" s="53">
        <f t="shared" si="0"/>
        <v>60.5</v>
      </c>
      <c r="G26" s="63">
        <v>0</v>
      </c>
      <c r="H26" s="33">
        <f t="shared" si="1"/>
        <v>12.1</v>
      </c>
      <c r="I26" s="34">
        <f t="shared" si="2"/>
        <v>60.5</v>
      </c>
    </row>
    <row r="27" spans="1:9" s="15" customFormat="1" x14ac:dyDescent="0.25">
      <c r="A27" s="22" t="s">
        <v>53</v>
      </c>
      <c r="B27" s="16" t="s">
        <v>54</v>
      </c>
      <c r="C27" s="3" t="s">
        <v>15</v>
      </c>
      <c r="D27" s="51">
        <v>5</v>
      </c>
      <c r="E27" s="52">
        <v>18.55</v>
      </c>
      <c r="F27" s="53">
        <f t="shared" si="0"/>
        <v>92.75</v>
      </c>
      <c r="G27" s="63">
        <v>0</v>
      </c>
      <c r="H27" s="33">
        <f t="shared" si="1"/>
        <v>18.55</v>
      </c>
      <c r="I27" s="34">
        <f t="shared" si="2"/>
        <v>92.75</v>
      </c>
    </row>
    <row r="28" spans="1:9" s="15" customFormat="1" x14ac:dyDescent="0.25">
      <c r="A28" s="22" t="s">
        <v>55</v>
      </c>
      <c r="B28" s="16" t="s">
        <v>56</v>
      </c>
      <c r="C28" s="3" t="s">
        <v>15</v>
      </c>
      <c r="D28" s="51">
        <v>5</v>
      </c>
      <c r="E28" s="52">
        <v>26.6</v>
      </c>
      <c r="F28" s="53">
        <f t="shared" si="0"/>
        <v>133</v>
      </c>
      <c r="G28" s="63">
        <v>0</v>
      </c>
      <c r="H28" s="33">
        <f t="shared" si="1"/>
        <v>26.6</v>
      </c>
      <c r="I28" s="34">
        <f t="shared" si="2"/>
        <v>133</v>
      </c>
    </row>
    <row r="29" spans="1:9" s="15" customFormat="1" x14ac:dyDescent="0.25">
      <c r="A29" s="57">
        <v>8</v>
      </c>
      <c r="B29" s="45" t="s">
        <v>57</v>
      </c>
      <c r="C29" s="46"/>
      <c r="D29" s="46"/>
      <c r="E29" s="46"/>
      <c r="F29" s="49"/>
      <c r="G29" s="64"/>
      <c r="H29" s="64"/>
      <c r="I29" s="64"/>
    </row>
    <row r="30" spans="1:9" s="15" customFormat="1" x14ac:dyDescent="0.25">
      <c r="A30" s="22" t="s">
        <v>58</v>
      </c>
      <c r="B30" s="16" t="s">
        <v>59</v>
      </c>
      <c r="C30" s="3" t="s">
        <v>15</v>
      </c>
      <c r="D30" s="51">
        <v>5</v>
      </c>
      <c r="E30" s="52">
        <v>8.0649999999999995</v>
      </c>
      <c r="F30" s="53">
        <f t="shared" si="0"/>
        <v>40.324999999999996</v>
      </c>
      <c r="G30" s="63">
        <v>0</v>
      </c>
      <c r="H30" s="33">
        <f t="shared" si="1"/>
        <v>8.0649999999999995</v>
      </c>
      <c r="I30" s="34">
        <f t="shared" si="2"/>
        <v>40.324999999999996</v>
      </c>
    </row>
    <row r="31" spans="1:9" s="15" customFormat="1" x14ac:dyDescent="0.25">
      <c r="A31" s="22" t="s">
        <v>60</v>
      </c>
      <c r="B31" s="16" t="s">
        <v>61</v>
      </c>
      <c r="C31" s="3" t="s">
        <v>15</v>
      </c>
      <c r="D31" s="51">
        <v>5</v>
      </c>
      <c r="E31" s="52">
        <v>6.5</v>
      </c>
      <c r="F31" s="53">
        <f t="shared" si="0"/>
        <v>32.5</v>
      </c>
      <c r="G31" s="63">
        <v>0</v>
      </c>
      <c r="H31" s="33">
        <f t="shared" si="1"/>
        <v>6.5</v>
      </c>
      <c r="I31" s="34">
        <f t="shared" si="2"/>
        <v>32.5</v>
      </c>
    </row>
    <row r="32" spans="1:9" s="15" customFormat="1" x14ac:dyDescent="0.25">
      <c r="A32" s="57">
        <v>9</v>
      </c>
      <c r="B32" s="45" t="s">
        <v>62</v>
      </c>
      <c r="C32" s="46"/>
      <c r="D32" s="46"/>
      <c r="E32" s="46"/>
      <c r="F32" s="49"/>
      <c r="G32" s="64"/>
      <c r="H32" s="64"/>
      <c r="I32" s="64"/>
    </row>
    <row r="33" spans="1:9" s="15" customFormat="1" x14ac:dyDescent="0.25">
      <c r="A33" s="22" t="s">
        <v>63</v>
      </c>
      <c r="B33" s="16" t="s">
        <v>64</v>
      </c>
      <c r="C33" s="3" t="s">
        <v>43</v>
      </c>
      <c r="D33" s="51">
        <v>1</v>
      </c>
      <c r="E33" s="52">
        <v>29.83</v>
      </c>
      <c r="F33" s="53">
        <f t="shared" si="0"/>
        <v>29.83</v>
      </c>
      <c r="G33" s="63">
        <v>0</v>
      </c>
      <c r="H33" s="33">
        <f t="shared" si="1"/>
        <v>29.83</v>
      </c>
      <c r="I33" s="34">
        <f t="shared" si="2"/>
        <v>29.83</v>
      </c>
    </row>
    <row r="34" spans="1:9" s="15" customFormat="1" x14ac:dyDescent="0.25">
      <c r="A34" s="22" t="s">
        <v>65</v>
      </c>
      <c r="B34" s="16" t="s">
        <v>66</v>
      </c>
      <c r="C34" s="3" t="s">
        <v>43</v>
      </c>
      <c r="D34" s="51">
        <v>1</v>
      </c>
      <c r="E34" s="52">
        <v>56</v>
      </c>
      <c r="F34" s="53">
        <f t="shared" si="0"/>
        <v>56</v>
      </c>
      <c r="G34" s="63">
        <v>0</v>
      </c>
      <c r="H34" s="33">
        <f t="shared" si="1"/>
        <v>56</v>
      </c>
      <c r="I34" s="34">
        <f t="shared" si="2"/>
        <v>56</v>
      </c>
    </row>
    <row r="35" spans="1:9" s="15" customFormat="1" x14ac:dyDescent="0.25">
      <c r="A35" s="57">
        <v>10</v>
      </c>
      <c r="B35" s="45" t="s">
        <v>67</v>
      </c>
      <c r="C35" s="46"/>
      <c r="D35" s="46"/>
      <c r="E35" s="46"/>
      <c r="F35" s="49"/>
      <c r="G35" s="64"/>
      <c r="H35" s="64"/>
      <c r="I35" s="64"/>
    </row>
    <row r="36" spans="1:9" s="15" customFormat="1" x14ac:dyDescent="0.25">
      <c r="A36" s="22" t="s">
        <v>68</v>
      </c>
      <c r="B36" s="16" t="s">
        <v>69</v>
      </c>
      <c r="C36" s="3" t="s">
        <v>20</v>
      </c>
      <c r="D36" s="51">
        <v>5</v>
      </c>
      <c r="E36" s="52">
        <v>5.5</v>
      </c>
      <c r="F36" s="53">
        <f t="shared" si="0"/>
        <v>27.5</v>
      </c>
      <c r="G36" s="63">
        <v>0</v>
      </c>
      <c r="H36" s="33">
        <f t="shared" si="1"/>
        <v>5.5</v>
      </c>
      <c r="I36" s="34">
        <f t="shared" si="2"/>
        <v>27.5</v>
      </c>
    </row>
    <row r="37" spans="1:9" s="15" customFormat="1" x14ac:dyDescent="0.25">
      <c r="A37" s="57">
        <v>11</v>
      </c>
      <c r="B37" s="45" t="s">
        <v>70</v>
      </c>
      <c r="C37" s="46"/>
      <c r="D37" s="46"/>
      <c r="E37" s="46"/>
      <c r="F37" s="49"/>
      <c r="G37" s="64"/>
      <c r="H37" s="64"/>
      <c r="I37" s="64"/>
    </row>
    <row r="38" spans="1:9" s="15" customFormat="1" x14ac:dyDescent="0.25">
      <c r="A38" s="22" t="s">
        <v>71</v>
      </c>
      <c r="B38" s="16" t="s">
        <v>72</v>
      </c>
      <c r="C38" s="3" t="s">
        <v>43</v>
      </c>
      <c r="D38" s="51">
        <v>5</v>
      </c>
      <c r="E38" s="52">
        <v>35</v>
      </c>
      <c r="F38" s="53">
        <f t="shared" si="0"/>
        <v>175</v>
      </c>
      <c r="G38" s="63">
        <v>0</v>
      </c>
      <c r="H38" s="33">
        <f t="shared" si="1"/>
        <v>35</v>
      </c>
      <c r="I38" s="34">
        <f t="shared" si="2"/>
        <v>175</v>
      </c>
    </row>
    <row r="39" spans="1:9" s="15" customFormat="1" x14ac:dyDescent="0.25">
      <c r="A39" s="57">
        <v>12</v>
      </c>
      <c r="B39" s="45" t="s">
        <v>73</v>
      </c>
      <c r="C39" s="46"/>
      <c r="D39" s="46"/>
      <c r="E39" s="46"/>
      <c r="F39" s="49"/>
      <c r="G39" s="64"/>
      <c r="H39" s="64"/>
      <c r="I39" s="64"/>
    </row>
    <row r="40" spans="1:9" s="15" customFormat="1" x14ac:dyDescent="0.25">
      <c r="A40" s="22" t="s">
        <v>74</v>
      </c>
      <c r="B40" s="16" t="s">
        <v>75</v>
      </c>
      <c r="C40" s="3" t="s">
        <v>43</v>
      </c>
      <c r="D40" s="51">
        <v>10</v>
      </c>
      <c r="E40" s="52">
        <v>44</v>
      </c>
      <c r="F40" s="53">
        <f t="shared" si="0"/>
        <v>440</v>
      </c>
      <c r="G40" s="63">
        <v>0</v>
      </c>
      <c r="H40" s="33">
        <f t="shared" si="1"/>
        <v>44</v>
      </c>
      <c r="I40" s="34">
        <f t="shared" si="2"/>
        <v>440</v>
      </c>
    </row>
    <row r="41" spans="1:9" s="15" customFormat="1" x14ac:dyDescent="0.25">
      <c r="A41" s="57">
        <v>13</v>
      </c>
      <c r="B41" s="45" t="s">
        <v>76</v>
      </c>
      <c r="C41" s="46"/>
      <c r="D41" s="46"/>
      <c r="E41" s="46"/>
      <c r="F41" s="49"/>
      <c r="G41" s="64"/>
      <c r="H41" s="33">
        <f t="shared" si="1"/>
        <v>0</v>
      </c>
      <c r="I41" s="34">
        <f t="shared" si="2"/>
        <v>0</v>
      </c>
    </row>
    <row r="42" spans="1:9" s="15" customFormat="1" x14ac:dyDescent="0.25">
      <c r="A42" s="22" t="s">
        <v>77</v>
      </c>
      <c r="B42" s="16" t="s">
        <v>78</v>
      </c>
      <c r="C42" s="3" t="s">
        <v>43</v>
      </c>
      <c r="D42" s="51">
        <v>1</v>
      </c>
      <c r="E42" s="52">
        <v>9.67</v>
      </c>
      <c r="F42" s="53">
        <f t="shared" si="0"/>
        <v>9.67</v>
      </c>
      <c r="G42" s="63">
        <v>0</v>
      </c>
      <c r="H42" s="33">
        <f t="shared" si="1"/>
        <v>9.67</v>
      </c>
      <c r="I42" s="34">
        <f t="shared" si="2"/>
        <v>9.67</v>
      </c>
    </row>
    <row r="43" spans="1:9" s="15" customFormat="1" x14ac:dyDescent="0.25">
      <c r="A43" s="22" t="s">
        <v>79</v>
      </c>
      <c r="B43" s="16" t="s">
        <v>80</v>
      </c>
      <c r="C43" s="3" t="s">
        <v>43</v>
      </c>
      <c r="D43" s="51">
        <v>1</v>
      </c>
      <c r="E43" s="52">
        <v>8.8699999999999992</v>
      </c>
      <c r="F43" s="53">
        <f t="shared" si="0"/>
        <v>8.8699999999999992</v>
      </c>
      <c r="G43" s="63">
        <v>0</v>
      </c>
      <c r="H43" s="33">
        <f t="shared" si="1"/>
        <v>8.8699999999999992</v>
      </c>
      <c r="I43" s="34">
        <f t="shared" si="2"/>
        <v>8.8699999999999992</v>
      </c>
    </row>
    <row r="44" spans="1:9" s="15" customFormat="1" x14ac:dyDescent="0.25">
      <c r="A44" s="57">
        <v>14</v>
      </c>
      <c r="B44" s="45" t="s">
        <v>81</v>
      </c>
      <c r="C44" s="46"/>
      <c r="D44" s="46"/>
      <c r="E44" s="46"/>
      <c r="F44" s="49"/>
      <c r="G44" s="64"/>
      <c r="H44" s="64"/>
      <c r="I44" s="64"/>
    </row>
    <row r="45" spans="1:9" s="15" customFormat="1" x14ac:dyDescent="0.25">
      <c r="A45" s="22" t="s">
        <v>82</v>
      </c>
      <c r="B45" s="16" t="s">
        <v>83</v>
      </c>
      <c r="C45" s="3" t="s">
        <v>43</v>
      </c>
      <c r="D45" s="51">
        <v>5</v>
      </c>
      <c r="E45" s="52">
        <v>8.0649999999999995</v>
      </c>
      <c r="F45" s="53">
        <f t="shared" si="0"/>
        <v>40.324999999999996</v>
      </c>
      <c r="G45" s="63">
        <v>0</v>
      </c>
      <c r="H45" s="33">
        <f t="shared" si="1"/>
        <v>8.0649999999999995</v>
      </c>
      <c r="I45" s="34">
        <f t="shared" si="2"/>
        <v>40.324999999999996</v>
      </c>
    </row>
    <row r="46" spans="1:9" s="15" customFormat="1" x14ac:dyDescent="0.25">
      <c r="A46" s="57">
        <v>15</v>
      </c>
      <c r="B46" s="45" t="s">
        <v>84</v>
      </c>
      <c r="C46" s="46"/>
      <c r="D46" s="46"/>
      <c r="E46" s="46"/>
      <c r="F46" s="49"/>
      <c r="G46" s="64"/>
      <c r="H46" s="64"/>
      <c r="I46" s="64"/>
    </row>
    <row r="47" spans="1:9" s="15" customFormat="1" x14ac:dyDescent="0.25">
      <c r="A47" s="18" t="s">
        <v>85</v>
      </c>
      <c r="B47" s="16" t="s">
        <v>86</v>
      </c>
      <c r="C47" s="3" t="s">
        <v>43</v>
      </c>
      <c r="D47" s="3">
        <v>2</v>
      </c>
      <c r="E47" s="17">
        <v>9.6999999999999993</v>
      </c>
      <c r="F47" s="53">
        <f t="shared" si="0"/>
        <v>19.399999999999999</v>
      </c>
      <c r="G47" s="63">
        <v>0</v>
      </c>
      <c r="H47" s="33">
        <f t="shared" si="1"/>
        <v>9.6999999999999993</v>
      </c>
      <c r="I47" s="34">
        <f t="shared" si="2"/>
        <v>19.399999999999999</v>
      </c>
    </row>
    <row r="48" spans="1:9" s="15" customFormat="1" x14ac:dyDescent="0.25">
      <c r="A48" s="18" t="s">
        <v>87</v>
      </c>
      <c r="B48" s="16" t="s">
        <v>88</v>
      </c>
      <c r="C48" s="3" t="s">
        <v>89</v>
      </c>
      <c r="D48" s="3">
        <v>2</v>
      </c>
      <c r="E48" s="17">
        <v>6.45</v>
      </c>
      <c r="F48" s="53">
        <f t="shared" si="0"/>
        <v>12.9</v>
      </c>
      <c r="G48" s="63">
        <v>0</v>
      </c>
      <c r="H48" s="33">
        <f t="shared" si="1"/>
        <v>6.45</v>
      </c>
      <c r="I48" s="34">
        <f t="shared" si="2"/>
        <v>12.9</v>
      </c>
    </row>
    <row r="49" spans="1:9" s="15" customFormat="1" x14ac:dyDescent="0.25">
      <c r="A49" s="59">
        <v>16</v>
      </c>
      <c r="B49" s="45" t="s">
        <v>90</v>
      </c>
      <c r="C49" s="46"/>
      <c r="D49" s="46"/>
      <c r="E49" s="46"/>
      <c r="F49" s="49"/>
      <c r="G49" s="64"/>
      <c r="H49" s="64"/>
      <c r="I49" s="64"/>
    </row>
    <row r="50" spans="1:9" s="15" customFormat="1" x14ac:dyDescent="0.25">
      <c r="A50" s="18" t="s">
        <v>91</v>
      </c>
      <c r="B50" s="16" t="s">
        <v>92</v>
      </c>
      <c r="C50" s="3" t="s">
        <v>15</v>
      </c>
      <c r="D50" s="3">
        <v>5</v>
      </c>
      <c r="E50" s="17">
        <v>7.25</v>
      </c>
      <c r="F50" s="53">
        <f t="shared" si="0"/>
        <v>36.25</v>
      </c>
      <c r="G50" s="63">
        <v>0</v>
      </c>
      <c r="H50" s="33">
        <f t="shared" si="1"/>
        <v>7.25</v>
      </c>
      <c r="I50" s="34">
        <f t="shared" si="2"/>
        <v>36.25</v>
      </c>
    </row>
    <row r="51" spans="1:9" s="15" customFormat="1" x14ac:dyDescent="0.25">
      <c r="A51" s="59">
        <v>17</v>
      </c>
      <c r="B51" s="45" t="s">
        <v>93</v>
      </c>
      <c r="C51" s="46"/>
      <c r="D51" s="46"/>
      <c r="E51" s="46"/>
      <c r="F51" s="49"/>
      <c r="G51" s="64"/>
      <c r="H51" s="64"/>
      <c r="I51" s="64"/>
    </row>
    <row r="52" spans="1:9" s="15" customFormat="1" x14ac:dyDescent="0.25">
      <c r="A52" s="18" t="s">
        <v>94</v>
      </c>
      <c r="B52" s="16" t="s">
        <v>95</v>
      </c>
      <c r="C52" s="3" t="s">
        <v>20</v>
      </c>
      <c r="D52" s="3">
        <v>5</v>
      </c>
      <c r="E52" s="17">
        <v>2.5</v>
      </c>
      <c r="F52" s="53">
        <f t="shared" si="0"/>
        <v>12.5</v>
      </c>
      <c r="G52" s="63">
        <v>0</v>
      </c>
      <c r="H52" s="33">
        <f t="shared" si="1"/>
        <v>2.5</v>
      </c>
      <c r="I52" s="34">
        <f t="shared" si="2"/>
        <v>12.5</v>
      </c>
    </row>
    <row r="53" spans="1:9" s="15" customFormat="1" x14ac:dyDescent="0.25">
      <c r="A53" s="29" t="s">
        <v>96</v>
      </c>
      <c r="B53" s="16" t="s">
        <v>97</v>
      </c>
      <c r="C53" s="3" t="s">
        <v>20</v>
      </c>
      <c r="D53" s="24">
        <v>5</v>
      </c>
      <c r="E53" s="25">
        <v>4.5</v>
      </c>
      <c r="F53" s="53">
        <f t="shared" si="0"/>
        <v>22.5</v>
      </c>
      <c r="G53" s="63">
        <v>0</v>
      </c>
      <c r="H53" s="33">
        <f t="shared" si="1"/>
        <v>4.5</v>
      </c>
      <c r="I53" s="34">
        <f t="shared" si="2"/>
        <v>22.5</v>
      </c>
    </row>
    <row r="54" spans="1:9" s="15" customFormat="1" x14ac:dyDescent="0.25">
      <c r="A54" s="59">
        <v>18</v>
      </c>
      <c r="B54" s="45" t="s">
        <v>98</v>
      </c>
      <c r="C54" s="46"/>
      <c r="D54" s="46"/>
      <c r="E54" s="46"/>
      <c r="F54" s="49"/>
      <c r="G54" s="64"/>
      <c r="H54" s="64"/>
      <c r="I54" s="64"/>
    </row>
    <row r="55" spans="1:9" s="15" customFormat="1" x14ac:dyDescent="0.25">
      <c r="A55" s="29" t="s">
        <v>99</v>
      </c>
      <c r="B55" s="23" t="s">
        <v>100</v>
      </c>
      <c r="C55" s="24" t="s">
        <v>141</v>
      </c>
      <c r="D55" s="24">
        <v>5</v>
      </c>
      <c r="E55" s="25">
        <v>12.5</v>
      </c>
      <c r="F55" s="12">
        <f t="shared" si="0"/>
        <v>62.5</v>
      </c>
      <c r="G55" s="63">
        <v>0</v>
      </c>
      <c r="H55" s="33">
        <f t="shared" si="1"/>
        <v>12.5</v>
      </c>
      <c r="I55" s="34">
        <f t="shared" si="2"/>
        <v>62.5</v>
      </c>
    </row>
    <row r="56" spans="1:9" s="15" customFormat="1" x14ac:dyDescent="0.25">
      <c r="A56" s="29" t="s">
        <v>101</v>
      </c>
      <c r="B56" s="23" t="s">
        <v>102</v>
      </c>
      <c r="C56" s="24" t="s">
        <v>141</v>
      </c>
      <c r="D56" s="24">
        <v>2</v>
      </c>
      <c r="E56" s="25">
        <v>13.5</v>
      </c>
      <c r="F56" s="12">
        <f t="shared" si="0"/>
        <v>27</v>
      </c>
      <c r="G56" s="63">
        <v>0</v>
      </c>
      <c r="H56" s="33">
        <f t="shared" si="1"/>
        <v>13.5</v>
      </c>
      <c r="I56" s="34">
        <f t="shared" si="2"/>
        <v>27</v>
      </c>
    </row>
    <row r="57" spans="1:9" s="15" customFormat="1" x14ac:dyDescent="0.25">
      <c r="A57" s="59">
        <v>19</v>
      </c>
      <c r="B57" s="45" t="s">
        <v>103</v>
      </c>
      <c r="C57" s="46"/>
      <c r="D57" s="46"/>
      <c r="E57" s="46"/>
      <c r="F57" s="49"/>
      <c r="G57" s="64"/>
      <c r="H57" s="64"/>
      <c r="I57" s="64"/>
    </row>
    <row r="58" spans="1:9" s="15" customFormat="1" x14ac:dyDescent="0.25">
      <c r="A58" s="29" t="s">
        <v>104</v>
      </c>
      <c r="B58" s="23" t="s">
        <v>105</v>
      </c>
      <c r="C58" s="24" t="s">
        <v>141</v>
      </c>
      <c r="D58" s="24">
        <v>5</v>
      </c>
      <c r="E58" s="25">
        <v>10.5</v>
      </c>
      <c r="F58" s="12">
        <f t="shared" si="0"/>
        <v>52.5</v>
      </c>
      <c r="G58" s="63">
        <v>0</v>
      </c>
      <c r="H58" s="33">
        <f t="shared" si="1"/>
        <v>10.5</v>
      </c>
      <c r="I58" s="34">
        <f t="shared" si="2"/>
        <v>52.5</v>
      </c>
    </row>
    <row r="59" spans="1:9" s="15" customFormat="1" x14ac:dyDescent="0.25">
      <c r="A59" s="29" t="s">
        <v>106</v>
      </c>
      <c r="B59" s="23" t="s">
        <v>107</v>
      </c>
      <c r="C59" s="24" t="s">
        <v>141</v>
      </c>
      <c r="D59" s="24">
        <v>2</v>
      </c>
      <c r="E59" s="25">
        <v>11.5</v>
      </c>
      <c r="F59" s="12">
        <f t="shared" si="0"/>
        <v>23</v>
      </c>
      <c r="G59" s="63">
        <v>0</v>
      </c>
      <c r="H59" s="33">
        <f t="shared" si="1"/>
        <v>11.5</v>
      </c>
      <c r="I59" s="34">
        <f t="shared" si="2"/>
        <v>23</v>
      </c>
    </row>
    <row r="60" spans="1:9" s="15" customFormat="1" x14ac:dyDescent="0.25">
      <c r="A60" s="59">
        <v>20</v>
      </c>
      <c r="B60" s="45" t="s">
        <v>108</v>
      </c>
      <c r="C60" s="46"/>
      <c r="D60" s="46"/>
      <c r="E60" s="46"/>
      <c r="F60" s="49"/>
      <c r="G60" s="64"/>
      <c r="H60" s="64"/>
      <c r="I60" s="64"/>
    </row>
    <row r="61" spans="1:9" s="15" customFormat="1" x14ac:dyDescent="0.25">
      <c r="A61" s="29" t="s">
        <v>109</v>
      </c>
      <c r="B61" s="23" t="s">
        <v>110</v>
      </c>
      <c r="C61" s="24" t="s">
        <v>111</v>
      </c>
      <c r="D61" s="24">
        <v>2</v>
      </c>
      <c r="E61" s="25">
        <v>6.85</v>
      </c>
      <c r="F61" s="12">
        <f t="shared" si="0"/>
        <v>13.7</v>
      </c>
      <c r="G61" s="63">
        <v>0</v>
      </c>
      <c r="H61" s="33">
        <f t="shared" si="1"/>
        <v>6.85</v>
      </c>
      <c r="I61" s="34">
        <f t="shared" si="2"/>
        <v>13.7</v>
      </c>
    </row>
    <row r="62" spans="1:9" s="15" customFormat="1" x14ac:dyDescent="0.25">
      <c r="A62" s="59">
        <v>21</v>
      </c>
      <c r="B62" s="45" t="s">
        <v>112</v>
      </c>
      <c r="C62" s="46"/>
      <c r="D62" s="46"/>
      <c r="E62" s="46"/>
      <c r="F62" s="49">
        <f t="shared" si="0"/>
        <v>0</v>
      </c>
      <c r="G62" s="64">
        <v>0</v>
      </c>
      <c r="H62" s="64">
        <v>0</v>
      </c>
      <c r="I62" s="64">
        <v>0</v>
      </c>
    </row>
    <row r="63" spans="1:9" s="15" customFormat="1" x14ac:dyDescent="0.25">
      <c r="A63" s="29" t="s">
        <v>113</v>
      </c>
      <c r="B63" s="23" t="s">
        <v>114</v>
      </c>
      <c r="C63" s="24" t="s">
        <v>20</v>
      </c>
      <c r="D63" s="24">
        <v>5</v>
      </c>
      <c r="E63" s="25">
        <v>3.5</v>
      </c>
      <c r="F63" s="12">
        <f t="shared" si="0"/>
        <v>17.5</v>
      </c>
      <c r="G63" s="63">
        <v>0</v>
      </c>
      <c r="H63" s="33">
        <f t="shared" si="1"/>
        <v>3.5</v>
      </c>
      <c r="I63" s="34">
        <f t="shared" si="2"/>
        <v>17.5</v>
      </c>
    </row>
    <row r="64" spans="1:9" s="15" customFormat="1" x14ac:dyDescent="0.25">
      <c r="A64" s="59">
        <v>22</v>
      </c>
      <c r="B64" s="45" t="s">
        <v>115</v>
      </c>
      <c r="C64" s="46"/>
      <c r="D64" s="46"/>
      <c r="E64" s="46"/>
      <c r="F64" s="49">
        <f t="shared" si="0"/>
        <v>0</v>
      </c>
      <c r="G64" s="64">
        <v>0</v>
      </c>
      <c r="H64" s="64">
        <v>0</v>
      </c>
      <c r="I64" s="64">
        <v>0</v>
      </c>
    </row>
    <row r="65" spans="1:9" s="15" customFormat="1" x14ac:dyDescent="0.25">
      <c r="A65" s="29" t="s">
        <v>116</v>
      </c>
      <c r="B65" s="23" t="s">
        <v>117</v>
      </c>
      <c r="C65" s="24" t="s">
        <v>20</v>
      </c>
      <c r="D65" s="24">
        <v>2</v>
      </c>
      <c r="E65" s="25">
        <v>6</v>
      </c>
      <c r="F65" s="12">
        <f t="shared" si="0"/>
        <v>12</v>
      </c>
      <c r="G65" s="63">
        <v>0</v>
      </c>
      <c r="H65" s="33">
        <f t="shared" si="1"/>
        <v>6</v>
      </c>
      <c r="I65" s="34">
        <f t="shared" si="2"/>
        <v>12</v>
      </c>
    </row>
    <row r="66" spans="1:9" s="15" customFormat="1" x14ac:dyDescent="0.25">
      <c r="A66" s="59">
        <v>23</v>
      </c>
      <c r="B66" s="45" t="s">
        <v>118</v>
      </c>
      <c r="C66" s="46"/>
      <c r="D66" s="46"/>
      <c r="E66" s="46"/>
      <c r="F66" s="49"/>
      <c r="G66" s="64"/>
      <c r="H66" s="64"/>
      <c r="I66" s="64"/>
    </row>
    <row r="67" spans="1:9" s="15" customFormat="1" x14ac:dyDescent="0.25">
      <c r="A67" s="29" t="s">
        <v>119</v>
      </c>
      <c r="B67" s="23" t="s">
        <v>120</v>
      </c>
      <c r="C67" s="24" t="s">
        <v>20</v>
      </c>
      <c r="D67" s="24">
        <v>2</v>
      </c>
      <c r="E67" s="25">
        <v>22.6</v>
      </c>
      <c r="F67" s="12">
        <f t="shared" si="0"/>
        <v>45.2</v>
      </c>
      <c r="G67" s="63">
        <v>0</v>
      </c>
      <c r="H67" s="33">
        <f t="shared" si="1"/>
        <v>22.6</v>
      </c>
      <c r="I67" s="34">
        <f t="shared" si="2"/>
        <v>45.2</v>
      </c>
    </row>
    <row r="68" spans="1:9" s="15" customFormat="1" x14ac:dyDescent="0.25">
      <c r="A68" s="59">
        <v>24</v>
      </c>
      <c r="B68" s="45" t="s">
        <v>121</v>
      </c>
      <c r="C68" s="46"/>
      <c r="D68" s="46"/>
      <c r="E68" s="46"/>
      <c r="F68" s="49"/>
      <c r="G68" s="64"/>
      <c r="H68" s="64"/>
      <c r="I68" s="64"/>
    </row>
    <row r="69" spans="1:9" s="15" customFormat="1" x14ac:dyDescent="0.25">
      <c r="A69" s="29" t="s">
        <v>122</v>
      </c>
      <c r="B69" s="23" t="s">
        <v>123</v>
      </c>
      <c r="C69" s="24" t="s">
        <v>142</v>
      </c>
      <c r="D69" s="24">
        <v>5</v>
      </c>
      <c r="E69" s="25">
        <v>2.5</v>
      </c>
      <c r="F69" s="12">
        <f t="shared" ref="F69:F80" si="3">D69*E69</f>
        <v>12.5</v>
      </c>
      <c r="G69" s="63">
        <v>0</v>
      </c>
      <c r="H69" s="33">
        <f t="shared" si="1"/>
        <v>2.5</v>
      </c>
      <c r="I69" s="34">
        <f t="shared" si="2"/>
        <v>12.5</v>
      </c>
    </row>
    <row r="70" spans="1:9" s="15" customFormat="1" x14ac:dyDescent="0.25">
      <c r="A70" s="59">
        <v>25</v>
      </c>
      <c r="B70" s="45" t="s">
        <v>124</v>
      </c>
      <c r="C70" s="55"/>
      <c r="D70" s="55"/>
      <c r="E70" s="55"/>
      <c r="F70" s="49"/>
      <c r="G70" s="64"/>
      <c r="H70" s="64"/>
      <c r="I70" s="64"/>
    </row>
    <row r="71" spans="1:9" s="15" customFormat="1" x14ac:dyDescent="0.25">
      <c r="A71" s="21" t="s">
        <v>125</v>
      </c>
      <c r="B71" s="26" t="s">
        <v>126</v>
      </c>
      <c r="C71" s="27" t="s">
        <v>141</v>
      </c>
      <c r="D71" s="27">
        <v>5</v>
      </c>
      <c r="E71" s="28">
        <v>0.72</v>
      </c>
      <c r="F71" s="12">
        <f t="shared" si="3"/>
        <v>3.5999999999999996</v>
      </c>
      <c r="G71" s="63">
        <v>0</v>
      </c>
      <c r="H71" s="33">
        <f t="shared" ref="H70:H80" si="4">(1-G71/100)*E71</f>
        <v>0.72</v>
      </c>
      <c r="I71" s="34">
        <f t="shared" ref="I70:I80" si="5">D71*H71</f>
        <v>3.5999999999999996</v>
      </c>
    </row>
    <row r="72" spans="1:9" s="15" customFormat="1" x14ac:dyDescent="0.25">
      <c r="A72" s="21" t="s">
        <v>127</v>
      </c>
      <c r="B72" s="26" t="s">
        <v>128</v>
      </c>
      <c r="C72" s="27" t="s">
        <v>141</v>
      </c>
      <c r="D72" s="19">
        <v>5</v>
      </c>
      <c r="E72" s="20">
        <v>0.85</v>
      </c>
      <c r="F72" s="12">
        <f t="shared" si="3"/>
        <v>4.25</v>
      </c>
      <c r="G72" s="63">
        <v>0</v>
      </c>
      <c r="H72" s="33">
        <f t="shared" si="4"/>
        <v>0.85</v>
      </c>
      <c r="I72" s="34">
        <f t="shared" si="5"/>
        <v>4.25</v>
      </c>
    </row>
    <row r="73" spans="1:9" s="15" customFormat="1" x14ac:dyDescent="0.25">
      <c r="A73" s="59">
        <v>26</v>
      </c>
      <c r="B73" s="45" t="s">
        <v>129</v>
      </c>
      <c r="C73" s="46"/>
      <c r="D73" s="46"/>
      <c r="E73" s="46"/>
      <c r="F73" s="49"/>
      <c r="G73" s="64"/>
      <c r="H73" s="36"/>
      <c r="I73" s="36"/>
    </row>
    <row r="74" spans="1:9" s="15" customFormat="1" x14ac:dyDescent="0.25">
      <c r="A74" s="18" t="s">
        <v>130</v>
      </c>
      <c r="B74" s="23" t="s">
        <v>131</v>
      </c>
      <c r="C74" s="24" t="s">
        <v>140</v>
      </c>
      <c r="D74" s="3">
        <v>5</v>
      </c>
      <c r="E74" s="17">
        <v>22</v>
      </c>
      <c r="F74" s="12">
        <f t="shared" si="3"/>
        <v>110</v>
      </c>
      <c r="G74" s="63">
        <v>0</v>
      </c>
      <c r="H74" s="33">
        <f t="shared" si="4"/>
        <v>22</v>
      </c>
      <c r="I74" s="34">
        <f t="shared" si="5"/>
        <v>110</v>
      </c>
    </row>
    <row r="75" spans="1:9" s="15" customFormat="1" x14ac:dyDescent="0.25">
      <c r="A75" s="18" t="s">
        <v>132</v>
      </c>
      <c r="B75" s="23" t="s">
        <v>133</v>
      </c>
      <c r="C75" s="24" t="s">
        <v>140</v>
      </c>
      <c r="D75" s="3">
        <v>5</v>
      </c>
      <c r="E75" s="17">
        <v>22</v>
      </c>
      <c r="F75" s="12">
        <f t="shared" si="3"/>
        <v>110</v>
      </c>
      <c r="G75" s="63">
        <v>0</v>
      </c>
      <c r="H75" s="33">
        <f t="shared" si="4"/>
        <v>22</v>
      </c>
      <c r="I75" s="34">
        <f t="shared" si="5"/>
        <v>110</v>
      </c>
    </row>
    <row r="76" spans="1:9" s="15" customFormat="1" ht="14.25" customHeight="1" x14ac:dyDescent="0.25">
      <c r="A76" s="18" t="s">
        <v>134</v>
      </c>
      <c r="B76" s="16" t="s">
        <v>135</v>
      </c>
      <c r="C76" s="3" t="s">
        <v>140</v>
      </c>
      <c r="D76" s="3">
        <v>5</v>
      </c>
      <c r="E76" s="17">
        <v>22</v>
      </c>
      <c r="F76" s="53">
        <f t="shared" si="3"/>
        <v>110</v>
      </c>
      <c r="G76" s="63">
        <v>0</v>
      </c>
      <c r="H76" s="33">
        <f t="shared" si="4"/>
        <v>22</v>
      </c>
      <c r="I76" s="34">
        <f t="shared" si="5"/>
        <v>110</v>
      </c>
    </row>
    <row r="77" spans="1:9" s="15" customFormat="1" ht="14.25" customHeight="1" x14ac:dyDescent="0.25">
      <c r="A77" s="59">
        <v>27</v>
      </c>
      <c r="B77" s="45" t="s">
        <v>136</v>
      </c>
      <c r="C77" s="46"/>
      <c r="D77" s="46"/>
      <c r="E77" s="46"/>
      <c r="F77" s="49"/>
      <c r="G77" s="64"/>
      <c r="H77" s="36"/>
      <c r="I77" s="36"/>
    </row>
    <row r="78" spans="1:9" s="15" customFormat="1" ht="14.25" customHeight="1" x14ac:dyDescent="0.25">
      <c r="A78" s="18" t="s">
        <v>137</v>
      </c>
      <c r="B78" s="16" t="s">
        <v>131</v>
      </c>
      <c r="C78" s="3" t="s">
        <v>140</v>
      </c>
      <c r="D78" s="3">
        <v>5</v>
      </c>
      <c r="E78" s="17">
        <v>32</v>
      </c>
      <c r="F78" s="53">
        <f t="shared" si="3"/>
        <v>160</v>
      </c>
      <c r="G78" s="63">
        <v>0</v>
      </c>
      <c r="H78" s="33">
        <f t="shared" si="4"/>
        <v>32</v>
      </c>
      <c r="I78" s="34">
        <f t="shared" si="5"/>
        <v>160</v>
      </c>
    </row>
    <row r="79" spans="1:9" s="15" customFormat="1" ht="14.25" customHeight="1" x14ac:dyDescent="0.25">
      <c r="A79" s="18" t="s">
        <v>138</v>
      </c>
      <c r="B79" s="16" t="s">
        <v>133</v>
      </c>
      <c r="C79" s="3" t="s">
        <v>140</v>
      </c>
      <c r="D79" s="3">
        <v>5</v>
      </c>
      <c r="E79" s="17">
        <v>32</v>
      </c>
      <c r="F79" s="53">
        <f t="shared" si="3"/>
        <v>160</v>
      </c>
      <c r="G79" s="63">
        <v>0</v>
      </c>
      <c r="H79" s="33">
        <f t="shared" si="4"/>
        <v>32</v>
      </c>
      <c r="I79" s="34">
        <f t="shared" si="5"/>
        <v>160</v>
      </c>
    </row>
    <row r="80" spans="1:9" s="15" customFormat="1" ht="14.25" customHeight="1" thickBot="1" x14ac:dyDescent="0.3">
      <c r="A80" s="30" t="s">
        <v>139</v>
      </c>
      <c r="B80" s="31" t="s">
        <v>135</v>
      </c>
      <c r="C80" s="9" t="s">
        <v>140</v>
      </c>
      <c r="D80" s="9">
        <v>5</v>
      </c>
      <c r="E80" s="32">
        <v>32</v>
      </c>
      <c r="F80" s="56">
        <f t="shared" si="3"/>
        <v>160</v>
      </c>
      <c r="G80" s="65">
        <v>0</v>
      </c>
      <c r="H80" s="33">
        <f t="shared" si="4"/>
        <v>32</v>
      </c>
      <c r="I80" s="34">
        <f t="shared" si="5"/>
        <v>160</v>
      </c>
    </row>
    <row r="81" spans="1:11" x14ac:dyDescent="0.25">
      <c r="A81" s="38"/>
      <c r="B81" s="79" t="s">
        <v>5</v>
      </c>
      <c r="C81" s="80"/>
      <c r="D81" s="80"/>
      <c r="E81" s="80"/>
      <c r="F81" s="13">
        <f>SUM(F4:F80)</f>
        <v>3201.6699999999996</v>
      </c>
      <c r="G81" s="73"/>
      <c r="H81" s="74"/>
      <c r="I81" s="10">
        <f>SUM(I4:I80)</f>
        <v>3201.6699999999996</v>
      </c>
    </row>
    <row r="82" spans="1:11" x14ac:dyDescent="0.25">
      <c r="A82" s="39"/>
      <c r="B82" s="81" t="s">
        <v>6</v>
      </c>
      <c r="C82" s="82"/>
      <c r="D82" s="82"/>
      <c r="E82" s="82"/>
      <c r="F82" s="12">
        <f>0.24*F81</f>
        <v>768.40079999999989</v>
      </c>
      <c r="G82" s="75"/>
      <c r="H82" s="76"/>
      <c r="I82" s="4">
        <f t="shared" ref="I82" si="6">0.24*I81</f>
        <v>768.40079999999989</v>
      </c>
      <c r="K82" s="69"/>
    </row>
    <row r="83" spans="1:11" ht="15.75" thickBot="1" x14ac:dyDescent="0.3">
      <c r="A83" s="40"/>
      <c r="B83" s="70" t="s">
        <v>7</v>
      </c>
      <c r="C83" s="71"/>
      <c r="D83" s="71"/>
      <c r="E83" s="71"/>
      <c r="F83" s="14">
        <f>F81+F82</f>
        <v>3970.0707999999995</v>
      </c>
      <c r="G83" s="77"/>
      <c r="H83" s="78"/>
      <c r="I83" s="5">
        <f t="shared" ref="I83" si="7">I81+I82</f>
        <v>3970.0707999999995</v>
      </c>
      <c r="K83" s="69"/>
    </row>
    <row r="84" spans="1:11" x14ac:dyDescent="0.25">
      <c r="B84" s="6"/>
      <c r="C84" s="7"/>
      <c r="D84" s="7"/>
      <c r="E84" s="7"/>
      <c r="F84" s="8"/>
      <c r="K84" s="69"/>
    </row>
    <row r="85" spans="1:11" ht="24.75" customHeight="1" x14ac:dyDescent="0.25">
      <c r="B85" s="72"/>
      <c r="C85" s="72"/>
      <c r="D85" s="72"/>
      <c r="E85" s="72"/>
      <c r="F85" s="72"/>
    </row>
    <row r="86" spans="1:11" ht="43.5" customHeight="1" x14ac:dyDescent="0.25">
      <c r="B86" s="60"/>
      <c r="C86" s="60"/>
      <c r="D86" s="60"/>
      <c r="E86" s="60"/>
      <c r="F86" s="60"/>
      <c r="G86" s="60"/>
      <c r="H86" s="60"/>
      <c r="I86" s="60"/>
      <c r="J86" s="61"/>
    </row>
    <row r="87" spans="1:11" x14ac:dyDescent="0.25">
      <c r="B87" s="60"/>
      <c r="C87" s="60"/>
      <c r="D87" s="60"/>
      <c r="E87" s="60"/>
      <c r="F87" s="60"/>
      <c r="G87" s="60"/>
      <c r="H87" s="60"/>
      <c r="I87" s="60"/>
      <c r="J87" s="61"/>
    </row>
    <row r="88" spans="1:11" ht="50.25" customHeight="1" x14ac:dyDescent="0.25">
      <c r="B88" s="60"/>
      <c r="C88" s="60"/>
      <c r="D88" s="60"/>
      <c r="E88" s="60"/>
      <c r="F88" s="60"/>
      <c r="G88" s="60"/>
      <c r="H88" s="60"/>
      <c r="I88" s="60"/>
      <c r="J88" s="61"/>
    </row>
    <row r="89" spans="1:11" ht="35.25" customHeight="1" x14ac:dyDescent="0.25">
      <c r="B89" s="60"/>
      <c r="C89" s="60"/>
      <c r="D89" s="60"/>
      <c r="E89" s="60"/>
      <c r="F89" s="60"/>
      <c r="G89" s="60"/>
      <c r="H89" s="60"/>
      <c r="I89" s="60"/>
      <c r="J89" s="61"/>
    </row>
    <row r="90" spans="1:11" ht="37.5" customHeight="1" x14ac:dyDescent="0.25">
      <c r="B90" s="60"/>
      <c r="C90" s="60"/>
      <c r="D90" s="60"/>
      <c r="E90" s="60"/>
      <c r="F90" s="60"/>
      <c r="G90" s="60"/>
      <c r="H90" s="60"/>
      <c r="I90" s="60"/>
      <c r="J90" s="61"/>
    </row>
    <row r="91" spans="1:11" ht="34.5" customHeight="1" x14ac:dyDescent="0.25">
      <c r="B91" s="60"/>
      <c r="C91" s="60"/>
      <c r="D91" s="60"/>
      <c r="E91" s="60"/>
      <c r="F91" s="60"/>
      <c r="G91" s="60"/>
      <c r="H91" s="60"/>
      <c r="I91" s="60"/>
      <c r="J91" s="61"/>
    </row>
    <row r="92" spans="1:11" x14ac:dyDescent="0.25">
      <c r="B92" s="61"/>
      <c r="C92" s="61"/>
      <c r="D92" s="61"/>
      <c r="E92" s="61"/>
      <c r="F92" s="61"/>
      <c r="G92" s="61"/>
      <c r="H92" s="62"/>
      <c r="I92" s="62"/>
      <c r="J92" s="61"/>
    </row>
    <row r="93" spans="1:11" x14ac:dyDescent="0.25">
      <c r="B93" s="61"/>
      <c r="C93" s="61"/>
      <c r="D93" s="61"/>
      <c r="E93" s="61"/>
      <c r="F93" s="61"/>
      <c r="G93" s="61"/>
      <c r="H93" s="62"/>
      <c r="I93" s="62"/>
      <c r="J93" s="61"/>
    </row>
  </sheetData>
  <mergeCells count="7">
    <mergeCell ref="A2:I2"/>
    <mergeCell ref="K82:K84"/>
    <mergeCell ref="B83:E83"/>
    <mergeCell ref="B85:F85"/>
    <mergeCell ref="G81:H83"/>
    <mergeCell ref="B81:E81"/>
    <mergeCell ref="B82:E82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2020-08-18T06:53:53Z</cp:lastPrinted>
  <dcterms:created xsi:type="dcterms:W3CDTF">2018-05-14T05:35:00Z</dcterms:created>
  <dcterms:modified xsi:type="dcterms:W3CDTF">2021-04-14T13:47:58Z</dcterms:modified>
</cp:coreProperties>
</file>