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.ΟΑΚ\1. ΠΡΟΙΣΤΑΜΕΝΗ ΑΡΧΗ\1. ΔΙΟΙΚΗΤΙΚΑ ΣΥΜΒΟΥΛΙΑ\1. ΣΧΕΔΙΑ\ΔΣ 2023\21ο\ΘΕΜΑ Η.Δ. - ΕΓΚΡΙΣΗ ΤΕΥΧΩΝ ΠΡΟΜΗΘΕΙΑ ΥΔΡΑΥΛΙΚΩΝ ΕΞΑΡΤΗΜΑΤΩΝ\"/>
    </mc:Choice>
  </mc:AlternateContent>
  <bookViews>
    <workbookView xWindow="0" yWindow="0" windowWidth="28800" windowHeight="12435"/>
  </bookViews>
  <sheets>
    <sheet name="ΤΜΗΜΑ 2 ΕΞΑΡΤΗΜΑΤΑ" sheetId="8" r:id="rId1"/>
  </sheets>
  <definedNames>
    <definedName name="_xlnm.Print_Area" localSheetId="0">'ΤΜΗΜΑ 2 ΕΞΑΡΤΗΜΑΤΑ'!$A$1:$O$645</definedName>
    <definedName name="_xlnm.Print_Titles" localSheetId="0">'ΤΜΗΜΑ 2 ΕΞΑΡΤΗΜΑΤΑ'!$1:$5</definedName>
  </definedNames>
  <calcPr calcId="152511"/>
</workbook>
</file>

<file path=xl/calcChain.xml><?xml version="1.0" encoding="utf-8"?>
<calcChain xmlns="http://schemas.openxmlformats.org/spreadsheetml/2006/main">
  <c r="K171" i="8" l="1"/>
  <c r="L171" i="8" s="1"/>
  <c r="M171" i="8" s="1"/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/>
  <c r="M117" i="8" s="1"/>
  <c r="K118" i="8"/>
  <c r="L118" i="8" s="1"/>
  <c r="M118" i="8" s="1"/>
  <c r="K119" i="8"/>
  <c r="L119" i="8" s="1"/>
  <c r="M119" i="8" s="1"/>
  <c r="K120" i="8"/>
  <c r="L120" i="8"/>
  <c r="M120" i="8" s="1"/>
  <c r="K121" i="8"/>
  <c r="L121" i="8" s="1"/>
  <c r="M121" i="8" s="1"/>
  <c r="K122" i="8"/>
  <c r="L122" i="8" s="1"/>
  <c r="M122" i="8" s="1"/>
  <c r="K123" i="8"/>
  <c r="L123" i="8" s="1"/>
  <c r="M123" i="8" s="1"/>
  <c r="K124" i="8"/>
  <c r="L124" i="8" s="1"/>
  <c r="M124" i="8" s="1"/>
  <c r="K125" i="8"/>
  <c r="L125" i="8" s="1"/>
  <c r="M125" i="8" s="1"/>
  <c r="K126" i="8"/>
  <c r="L126" i="8" s="1"/>
  <c r="M126" i="8" s="1"/>
  <c r="K127" i="8"/>
  <c r="L127" i="8" s="1"/>
  <c r="M127" i="8" s="1"/>
  <c r="K128" i="8"/>
  <c r="L128" i="8" s="1"/>
  <c r="M128" i="8" s="1"/>
  <c r="K129" i="8"/>
  <c r="L129" i="8" s="1"/>
  <c r="M129" i="8" s="1"/>
  <c r="K130" i="8"/>
  <c r="L130" i="8" s="1"/>
  <c r="M130" i="8" s="1"/>
  <c r="K131" i="8"/>
  <c r="L131" i="8" s="1"/>
  <c r="M131" i="8" s="1"/>
  <c r="K132" i="8"/>
  <c r="L132" i="8" s="1"/>
  <c r="M132" i="8" s="1"/>
  <c r="K133" i="8"/>
  <c r="L133" i="8" s="1"/>
  <c r="M133" i="8" s="1"/>
  <c r="K134" i="8"/>
  <c r="L134" i="8" s="1"/>
  <c r="M134" i="8" s="1"/>
  <c r="K135" i="8"/>
  <c r="L135" i="8"/>
  <c r="M135" i="8" s="1"/>
  <c r="K136" i="8"/>
  <c r="L136" i="8" s="1"/>
  <c r="M136" i="8" s="1"/>
  <c r="K137" i="8"/>
  <c r="L137" i="8" s="1"/>
  <c r="M137" i="8" s="1"/>
  <c r="K138" i="8"/>
  <c r="L138" i="8"/>
  <c r="M138" i="8" s="1"/>
  <c r="K139" i="8"/>
  <c r="L139" i="8" s="1"/>
  <c r="M139" i="8" s="1"/>
  <c r="K140" i="8"/>
  <c r="L140" i="8" s="1"/>
  <c r="M140" i="8" s="1"/>
  <c r="K141" i="8"/>
  <c r="L141" i="8"/>
  <c r="M141" i="8" s="1"/>
  <c r="K142" i="8"/>
  <c r="L142" i="8" s="1"/>
  <c r="M142" i="8" s="1"/>
  <c r="K143" i="8"/>
  <c r="L143" i="8" s="1"/>
  <c r="M143" i="8" s="1"/>
  <c r="K144" i="8"/>
  <c r="L144" i="8"/>
  <c r="M144" i="8" s="1"/>
  <c r="K145" i="8"/>
  <c r="L145" i="8" s="1"/>
  <c r="M145" i="8" s="1"/>
  <c r="K146" i="8"/>
  <c r="L146" i="8" s="1"/>
  <c r="M146" i="8" s="1"/>
  <c r="K147" i="8"/>
  <c r="L147" i="8" s="1"/>
  <c r="M147" i="8" s="1"/>
  <c r="K148" i="8"/>
  <c r="L148" i="8" s="1"/>
  <c r="M148" i="8" s="1"/>
  <c r="K149" i="8"/>
  <c r="L149" i="8" s="1"/>
  <c r="M149" i="8" s="1"/>
  <c r="K150" i="8"/>
  <c r="L150" i="8" s="1"/>
  <c r="M150" i="8" s="1"/>
  <c r="K151" i="8"/>
  <c r="L151" i="8" s="1"/>
  <c r="M151" i="8" s="1"/>
  <c r="K152" i="8"/>
  <c r="L152" i="8" s="1"/>
  <c r="M152" i="8" s="1"/>
  <c r="K153" i="8"/>
  <c r="L153" i="8" s="1"/>
  <c r="M153" i="8" s="1"/>
  <c r="K154" i="8"/>
  <c r="L154" i="8" s="1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 s="1"/>
  <c r="M163" i="8" s="1"/>
  <c r="K164" i="8"/>
  <c r="L164" i="8" s="1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 s="1"/>
  <c r="M169" i="8" s="1"/>
  <c r="K170" i="8"/>
  <c r="K172" i="8"/>
  <c r="K173" i="8"/>
  <c r="L173" i="8" s="1"/>
  <c r="M173" i="8" s="1"/>
  <c r="K174" i="8"/>
  <c r="L174" i="8" s="1"/>
  <c r="M174" i="8" s="1"/>
  <c r="K175" i="8"/>
  <c r="L175" i="8" s="1"/>
  <c r="M175" i="8" s="1"/>
  <c r="K176" i="8"/>
  <c r="L176" i="8" s="1"/>
  <c r="M176" i="8" s="1"/>
  <c r="K177" i="8"/>
  <c r="L177" i="8" s="1"/>
  <c r="M177" i="8" s="1"/>
  <c r="K178" i="8"/>
  <c r="L178" i="8" s="1"/>
  <c r="M178" i="8" s="1"/>
  <c r="K179" i="8"/>
  <c r="L179" i="8" s="1"/>
  <c r="M179" i="8" s="1"/>
  <c r="K180" i="8"/>
  <c r="L180" i="8" s="1"/>
  <c r="M180" i="8" s="1"/>
  <c r="K181" i="8"/>
  <c r="L181" i="8" s="1"/>
  <c r="M181" i="8" s="1"/>
  <c r="K182" i="8"/>
  <c r="L182" i="8" s="1"/>
  <c r="M182" i="8" s="1"/>
  <c r="K183" i="8"/>
  <c r="L183" i="8" s="1"/>
  <c r="M183" i="8" s="1"/>
  <c r="K184" i="8"/>
  <c r="L184" i="8" s="1"/>
  <c r="M184" i="8" s="1"/>
  <c r="K185" i="8"/>
  <c r="L185" i="8" s="1"/>
  <c r="M185" i="8" s="1"/>
  <c r="K186" i="8"/>
  <c r="L186" i="8"/>
  <c r="M186" i="8" s="1"/>
  <c r="K187" i="8"/>
  <c r="L187" i="8" s="1"/>
  <c r="M187" i="8" s="1"/>
  <c r="K188" i="8"/>
  <c r="L188" i="8" s="1"/>
  <c r="M188" i="8" s="1"/>
  <c r="K189" i="8"/>
  <c r="L189" i="8" s="1"/>
  <c r="M189" i="8" s="1"/>
  <c r="K190" i="8"/>
  <c r="L190" i="8" s="1"/>
  <c r="M190" i="8" s="1"/>
  <c r="K191" i="8"/>
  <c r="L191" i="8" s="1"/>
  <c r="M191" i="8" s="1"/>
  <c r="K192" i="8"/>
  <c r="L192" i="8" s="1"/>
  <c r="M192" i="8" s="1"/>
  <c r="K193" i="8"/>
  <c r="L193" i="8" s="1"/>
  <c r="M193" i="8" s="1"/>
  <c r="K194" i="8"/>
  <c r="L194" i="8" s="1"/>
  <c r="M194" i="8" s="1"/>
  <c r="K195" i="8"/>
  <c r="L195" i="8" s="1"/>
  <c r="M195" i="8" s="1"/>
  <c r="K196" i="8"/>
  <c r="L196" i="8" s="1"/>
  <c r="M196" i="8" s="1"/>
  <c r="K197" i="8"/>
  <c r="L197" i="8" s="1"/>
  <c r="M197" i="8" s="1"/>
  <c r="K198" i="8"/>
  <c r="L198" i="8" s="1"/>
  <c r="M198" i="8" s="1"/>
  <c r="K199" i="8"/>
  <c r="L199" i="8" s="1"/>
  <c r="M199" i="8" s="1"/>
  <c r="K200" i="8"/>
  <c r="L200" i="8" s="1"/>
  <c r="M200" i="8" s="1"/>
  <c r="K201" i="8"/>
  <c r="L201" i="8"/>
  <c r="M201" i="8" s="1"/>
  <c r="K202" i="8"/>
  <c r="L202" i="8" s="1"/>
  <c r="M202" i="8" s="1"/>
  <c r="K203" i="8"/>
  <c r="L203" i="8" s="1"/>
  <c r="M203" i="8" s="1"/>
  <c r="K204" i="8"/>
  <c r="L204" i="8" s="1"/>
  <c r="M204" i="8" s="1"/>
  <c r="K205" i="8"/>
  <c r="L205" i="8" s="1"/>
  <c r="M205" i="8" s="1"/>
  <c r="K206" i="8"/>
  <c r="L206" i="8" s="1"/>
  <c r="M206" i="8" s="1"/>
  <c r="K207" i="8"/>
  <c r="L207" i="8" s="1"/>
  <c r="M207" i="8" s="1"/>
  <c r="K208" i="8"/>
  <c r="L208" i="8" s="1"/>
  <c r="M208" i="8" s="1"/>
  <c r="K209" i="8"/>
  <c r="L209" i="8" s="1"/>
  <c r="M209" i="8" s="1"/>
  <c r="K210" i="8"/>
  <c r="L210" i="8" s="1"/>
  <c r="M210" i="8" s="1"/>
  <c r="K211" i="8"/>
  <c r="L211" i="8"/>
  <c r="M211" i="8" s="1"/>
  <c r="K212" i="8"/>
  <c r="L212" i="8" s="1"/>
  <c r="M212" i="8" s="1"/>
  <c r="K213" i="8"/>
  <c r="L213" i="8" s="1"/>
  <c r="M213" i="8" s="1"/>
  <c r="K214" i="8"/>
  <c r="L214" i="8" s="1"/>
  <c r="M214" i="8" s="1"/>
  <c r="K215" i="8"/>
  <c r="L215" i="8" s="1"/>
  <c r="M215" i="8" s="1"/>
  <c r="K216" i="8"/>
  <c r="L216" i="8" s="1"/>
  <c r="M216" i="8" s="1"/>
  <c r="K217" i="8"/>
  <c r="L217" i="8" s="1"/>
  <c r="M217" i="8" s="1"/>
  <c r="K218" i="8"/>
  <c r="L218" i="8" s="1"/>
  <c r="M218" i="8" s="1"/>
  <c r="K219" i="8"/>
  <c r="L219" i="8" s="1"/>
  <c r="M219" i="8" s="1"/>
  <c r="K220" i="8"/>
  <c r="L220" i="8" s="1"/>
  <c r="M220" i="8" s="1"/>
  <c r="K221" i="8"/>
  <c r="L221" i="8" s="1"/>
  <c r="M221" i="8" s="1"/>
  <c r="K222" i="8"/>
  <c r="L222" i="8" s="1"/>
  <c r="M222" i="8" s="1"/>
  <c r="K223" i="8"/>
  <c r="L223" i="8" s="1"/>
  <c r="M223" i="8" s="1"/>
  <c r="K224" i="8"/>
  <c r="L224" i="8" s="1"/>
  <c r="M224" i="8" s="1"/>
  <c r="K225" i="8"/>
  <c r="L225" i="8" s="1"/>
  <c r="M225" i="8" s="1"/>
  <c r="K226" i="8"/>
  <c r="L226" i="8"/>
  <c r="M226" i="8" s="1"/>
  <c r="K227" i="8"/>
  <c r="L227" i="8" s="1"/>
  <c r="M227" i="8" s="1"/>
  <c r="K228" i="8"/>
  <c r="L228" i="8" s="1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 s="1"/>
  <c r="M232" i="8" s="1"/>
  <c r="K233" i="8"/>
  <c r="L233" i="8" s="1"/>
  <c r="M233" i="8" s="1"/>
  <c r="K234" i="8"/>
  <c r="L234" i="8" s="1"/>
  <c r="M234" i="8" s="1"/>
  <c r="K235" i="8"/>
  <c r="L235" i="8" s="1"/>
  <c r="M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 s="1"/>
  <c r="M239" i="8" s="1"/>
  <c r="K240" i="8"/>
  <c r="L240" i="8" s="1"/>
  <c r="M240" i="8" s="1"/>
  <c r="K241" i="8"/>
  <c r="L241" i="8" s="1"/>
  <c r="M241" i="8" s="1"/>
  <c r="K242" i="8"/>
  <c r="L242" i="8" s="1"/>
  <c r="M242" i="8" s="1"/>
  <c r="K243" i="8"/>
  <c r="L243" i="8" s="1"/>
  <c r="M243" i="8" s="1"/>
  <c r="K244" i="8"/>
  <c r="L244" i="8" s="1"/>
  <c r="M244" i="8" s="1"/>
  <c r="K245" i="8"/>
  <c r="L245" i="8" s="1"/>
  <c r="M245" i="8" s="1"/>
  <c r="K246" i="8"/>
  <c r="L246" i="8" s="1"/>
  <c r="M246" i="8" s="1"/>
  <c r="K247" i="8"/>
  <c r="L247" i="8" s="1"/>
  <c r="M247" i="8" s="1"/>
  <c r="K248" i="8"/>
  <c r="L248" i="8"/>
  <c r="M248" i="8" s="1"/>
  <c r="K249" i="8"/>
  <c r="L249" i="8" s="1"/>
  <c r="M249" i="8" s="1"/>
  <c r="K250" i="8"/>
  <c r="L250" i="8" s="1"/>
  <c r="M250" i="8" s="1"/>
  <c r="K251" i="8"/>
  <c r="L251" i="8" s="1"/>
  <c r="M251" i="8" s="1"/>
  <c r="K252" i="8"/>
  <c r="L252" i="8" s="1"/>
  <c r="M252" i="8" s="1"/>
  <c r="K253" i="8"/>
  <c r="L253" i="8" s="1"/>
  <c r="M253" i="8" s="1"/>
  <c r="K254" i="8"/>
  <c r="L254" i="8" s="1"/>
  <c r="M254" i="8" s="1"/>
  <c r="K255" i="8"/>
  <c r="L255" i="8" s="1"/>
  <c r="M255" i="8" s="1"/>
  <c r="K256" i="8"/>
  <c r="L256" i="8" s="1"/>
  <c r="M256" i="8" s="1"/>
  <c r="K257" i="8"/>
  <c r="L257" i="8" s="1"/>
  <c r="M257" i="8" s="1"/>
  <c r="K258" i="8"/>
  <c r="L258" i="8" s="1"/>
  <c r="M258" i="8" s="1"/>
  <c r="K259" i="8"/>
  <c r="L259" i="8" s="1"/>
  <c r="M259" i="8" s="1"/>
  <c r="K260" i="8"/>
  <c r="L260" i="8" s="1"/>
  <c r="M260" i="8" s="1"/>
  <c r="K261" i="8"/>
  <c r="L261" i="8" s="1"/>
  <c r="M261" i="8" s="1"/>
  <c r="K262" i="8"/>
  <c r="L262" i="8" s="1"/>
  <c r="M262" i="8" s="1"/>
  <c r="K263" i="8"/>
  <c r="L263" i="8" s="1"/>
  <c r="M263" i="8" s="1"/>
  <c r="K264" i="8"/>
  <c r="L264" i="8" s="1"/>
  <c r="M264" i="8" s="1"/>
  <c r="K265" i="8"/>
  <c r="L265" i="8" s="1"/>
  <c r="M265" i="8" s="1"/>
  <c r="K266" i="8"/>
  <c r="L266" i="8" s="1"/>
  <c r="M266" i="8" s="1"/>
  <c r="K267" i="8"/>
  <c r="L267" i="8" s="1"/>
  <c r="M267" i="8" s="1"/>
  <c r="K268" i="8"/>
  <c r="L268" i="8" s="1"/>
  <c r="M268" i="8" s="1"/>
  <c r="K269" i="8"/>
  <c r="L269" i="8" s="1"/>
  <c r="M269" i="8" s="1"/>
  <c r="K270" i="8"/>
  <c r="L270" i="8" s="1"/>
  <c r="M270" i="8" s="1"/>
  <c r="K271" i="8"/>
  <c r="L271" i="8" s="1"/>
  <c r="M271" i="8" s="1"/>
  <c r="K272" i="8"/>
  <c r="L272" i="8" s="1"/>
  <c r="M272" i="8" s="1"/>
  <c r="K273" i="8"/>
  <c r="L273" i="8" s="1"/>
  <c r="M273" i="8" s="1"/>
  <c r="K274" i="8"/>
  <c r="L274" i="8" s="1"/>
  <c r="M274" i="8" s="1"/>
  <c r="N274" i="8" s="1"/>
  <c r="K275" i="8"/>
  <c r="L275" i="8" s="1"/>
  <c r="M275" i="8" s="1"/>
  <c r="K276" i="8"/>
  <c r="L276" i="8" s="1"/>
  <c r="M276" i="8" s="1"/>
  <c r="K277" i="8"/>
  <c r="L277" i="8" s="1"/>
  <c r="M277" i="8" s="1"/>
  <c r="K278" i="8"/>
  <c r="L278" i="8" s="1"/>
  <c r="M278" i="8" s="1"/>
  <c r="K279" i="8"/>
  <c r="L279" i="8" s="1"/>
  <c r="M279" i="8" s="1"/>
  <c r="K280" i="8"/>
  <c r="L280" i="8" s="1"/>
  <c r="M280" i="8" s="1"/>
  <c r="K281" i="8"/>
  <c r="L281" i="8" s="1"/>
  <c r="M281" i="8" s="1"/>
  <c r="K282" i="8"/>
  <c r="L282" i="8" s="1"/>
  <c r="M282" i="8" s="1"/>
  <c r="K283" i="8"/>
  <c r="L283" i="8" s="1"/>
  <c r="M283" i="8" s="1"/>
  <c r="K284" i="8"/>
  <c r="L284" i="8" s="1"/>
  <c r="M284" i="8" s="1"/>
  <c r="K285" i="8"/>
  <c r="L285" i="8" s="1"/>
  <c r="M285" i="8" s="1"/>
  <c r="K286" i="8"/>
  <c r="L286" i="8" s="1"/>
  <c r="M286" i="8" s="1"/>
  <c r="K287" i="8"/>
  <c r="L287" i="8" s="1"/>
  <c r="M287" i="8" s="1"/>
  <c r="K288" i="8"/>
  <c r="L288" i="8" s="1"/>
  <c r="M288" i="8" s="1"/>
  <c r="K289" i="8"/>
  <c r="L289" i="8" s="1"/>
  <c r="M289" i="8" s="1"/>
  <c r="K290" i="8"/>
  <c r="L290" i="8" s="1"/>
  <c r="M290" i="8" s="1"/>
  <c r="K291" i="8"/>
  <c r="L291" i="8" s="1"/>
  <c r="M291" i="8" s="1"/>
  <c r="K292" i="8"/>
  <c r="L292" i="8" s="1"/>
  <c r="M292" i="8" s="1"/>
  <c r="K293" i="8"/>
  <c r="L293" i="8" s="1"/>
  <c r="M293" i="8" s="1"/>
  <c r="K294" i="8"/>
  <c r="L294" i="8" s="1"/>
  <c r="M294" i="8" s="1"/>
  <c r="K295" i="8"/>
  <c r="L295" i="8" s="1"/>
  <c r="M295" i="8" s="1"/>
  <c r="K296" i="8"/>
  <c r="L296" i="8" s="1"/>
  <c r="M296" i="8" s="1"/>
  <c r="K297" i="8"/>
  <c r="L297" i="8" s="1"/>
  <c r="M297" i="8" s="1"/>
  <c r="K298" i="8"/>
  <c r="L298" i="8" s="1"/>
  <c r="M298" i="8" s="1"/>
  <c r="K299" i="8"/>
  <c r="L299" i="8" s="1"/>
  <c r="M299" i="8" s="1"/>
  <c r="K300" i="8"/>
  <c r="L300" i="8" s="1"/>
  <c r="M300" i="8" s="1"/>
  <c r="K301" i="8"/>
  <c r="L301" i="8" s="1"/>
  <c r="M301" i="8" s="1"/>
  <c r="K302" i="8"/>
  <c r="L302" i="8" s="1"/>
  <c r="M302" i="8" s="1"/>
  <c r="K303" i="8"/>
  <c r="L303" i="8" s="1"/>
  <c r="M303" i="8" s="1"/>
  <c r="K304" i="8"/>
  <c r="L304" i="8" s="1"/>
  <c r="M304" i="8" s="1"/>
  <c r="K305" i="8"/>
  <c r="L305" i="8" s="1"/>
  <c r="M305" i="8" s="1"/>
  <c r="K306" i="8"/>
  <c r="L306" i="8" s="1"/>
  <c r="M306" i="8" s="1"/>
  <c r="K307" i="8"/>
  <c r="L307" i="8" s="1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 s="1"/>
  <c r="M312" i="8" s="1"/>
  <c r="K313" i="8"/>
  <c r="L313" i="8" s="1"/>
  <c r="M313" i="8" s="1"/>
  <c r="K314" i="8"/>
  <c r="L314" i="8" s="1"/>
  <c r="M314" i="8" s="1"/>
  <c r="K315" i="8"/>
  <c r="L315" i="8" s="1"/>
  <c r="M315" i="8" s="1"/>
  <c r="K316" i="8"/>
  <c r="L316" i="8" s="1"/>
  <c r="M316" i="8" s="1"/>
  <c r="K317" i="8"/>
  <c r="L317" i="8" s="1"/>
  <c r="M317" i="8" s="1"/>
  <c r="K318" i="8"/>
  <c r="L318" i="8" s="1"/>
  <c r="M318" i="8" s="1"/>
  <c r="K319" i="8"/>
  <c r="L319" i="8" s="1"/>
  <c r="M319" i="8" s="1"/>
  <c r="K320" i="8"/>
  <c r="L320" i="8" s="1"/>
  <c r="M320" i="8" s="1"/>
  <c r="K321" i="8"/>
  <c r="L321" i="8" s="1"/>
  <c r="M321" i="8" s="1"/>
  <c r="K322" i="8"/>
  <c r="L322" i="8" s="1"/>
  <c r="M322" i="8" s="1"/>
  <c r="K323" i="8"/>
  <c r="L323" i="8" s="1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 s="1"/>
  <c r="M328" i="8" s="1"/>
  <c r="K329" i="8"/>
  <c r="L329" i="8" s="1"/>
  <c r="M329" i="8" s="1"/>
  <c r="K330" i="8"/>
  <c r="L330" i="8" s="1"/>
  <c r="M330" i="8" s="1"/>
  <c r="K331" i="8"/>
  <c r="L331" i="8" s="1"/>
  <c r="M331" i="8" s="1"/>
  <c r="K332" i="8"/>
  <c r="L332" i="8" s="1"/>
  <c r="M332" i="8" s="1"/>
  <c r="K333" i="8"/>
  <c r="L333" i="8" s="1"/>
  <c r="M333" i="8" s="1"/>
  <c r="K334" i="8"/>
  <c r="L334" i="8" s="1"/>
  <c r="M334" i="8" s="1"/>
  <c r="K335" i="8"/>
  <c r="L335" i="8" s="1"/>
  <c r="M335" i="8" s="1"/>
  <c r="K336" i="8"/>
  <c r="L336" i="8" s="1"/>
  <c r="M336" i="8" s="1"/>
  <c r="K337" i="8"/>
  <c r="L337" i="8" s="1"/>
  <c r="M337" i="8" s="1"/>
  <c r="K338" i="8"/>
  <c r="L338" i="8" s="1"/>
  <c r="M338" i="8" s="1"/>
  <c r="K339" i="8"/>
  <c r="L339" i="8" s="1"/>
  <c r="M339" i="8" s="1"/>
  <c r="K340" i="8"/>
  <c r="L340" i="8" s="1"/>
  <c r="M340" i="8" s="1"/>
  <c r="K341" i="8"/>
  <c r="L341" i="8" s="1"/>
  <c r="M341" i="8" s="1"/>
  <c r="K342" i="8"/>
  <c r="L342" i="8" s="1"/>
  <c r="M342" i="8" s="1"/>
  <c r="K343" i="8"/>
  <c r="L343" i="8" s="1"/>
  <c r="M343" i="8" s="1"/>
  <c r="K344" i="8"/>
  <c r="L344" i="8" s="1"/>
  <c r="M344" i="8" s="1"/>
  <c r="K345" i="8"/>
  <c r="L345" i="8" s="1"/>
  <c r="M345" i="8" s="1"/>
  <c r="K346" i="8"/>
  <c r="L346" i="8" s="1"/>
  <c r="M346" i="8" s="1"/>
  <c r="K347" i="8"/>
  <c r="L347" i="8" s="1"/>
  <c r="M347" i="8" s="1"/>
  <c r="K348" i="8"/>
  <c r="L348" i="8" s="1"/>
  <c r="M348" i="8" s="1"/>
  <c r="K349" i="8"/>
  <c r="L349" i="8" s="1"/>
  <c r="M349" i="8" s="1"/>
  <c r="K350" i="8"/>
  <c r="L350" i="8" s="1"/>
  <c r="M350" i="8" s="1"/>
  <c r="K351" i="8"/>
  <c r="L351" i="8" s="1"/>
  <c r="M351" i="8" s="1"/>
  <c r="K352" i="8"/>
  <c r="L352" i="8" s="1"/>
  <c r="M352" i="8" s="1"/>
  <c r="K353" i="8"/>
  <c r="L353" i="8" s="1"/>
  <c r="M353" i="8" s="1"/>
  <c r="K354" i="8"/>
  <c r="L354" i="8" s="1"/>
  <c r="M354" i="8" s="1"/>
  <c r="K355" i="8"/>
  <c r="L355" i="8" s="1"/>
  <c r="M355" i="8" s="1"/>
  <c r="K356" i="8"/>
  <c r="L356" i="8" s="1"/>
  <c r="M356" i="8" s="1"/>
  <c r="K357" i="8"/>
  <c r="L357" i="8" s="1"/>
  <c r="M357" i="8" s="1"/>
  <c r="K358" i="8"/>
  <c r="L358" i="8" s="1"/>
  <c r="M358" i="8" s="1"/>
  <c r="K359" i="8"/>
  <c r="L359" i="8" s="1"/>
  <c r="M359" i="8" s="1"/>
  <c r="K360" i="8"/>
  <c r="L360" i="8" s="1"/>
  <c r="M360" i="8" s="1"/>
  <c r="K361" i="8"/>
  <c r="L361" i="8" s="1"/>
  <c r="M361" i="8" s="1"/>
  <c r="K362" i="8"/>
  <c r="L362" i="8" s="1"/>
  <c r="M362" i="8" s="1"/>
  <c r="K363" i="8"/>
  <c r="L363" i="8" s="1"/>
  <c r="M363" i="8" s="1"/>
  <c r="K364" i="8"/>
  <c r="L364" i="8" s="1"/>
  <c r="M364" i="8" s="1"/>
  <c r="K365" i="8"/>
  <c r="L365" i="8" s="1"/>
  <c r="M365" i="8" s="1"/>
  <c r="K366" i="8"/>
  <c r="L366" i="8" s="1"/>
  <c r="M366" i="8" s="1"/>
  <c r="K367" i="8"/>
  <c r="L367" i="8" s="1"/>
  <c r="M367" i="8" s="1"/>
  <c r="K368" i="8"/>
  <c r="L368" i="8" s="1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 s="1"/>
  <c r="M372" i="8" s="1"/>
  <c r="K373" i="8"/>
  <c r="L373" i="8"/>
  <c r="M373" i="8" s="1"/>
  <c r="K374" i="8"/>
  <c r="L374" i="8" s="1"/>
  <c r="M374" i="8" s="1"/>
  <c r="K375" i="8"/>
  <c r="L375" i="8" s="1"/>
  <c r="M375" i="8" s="1"/>
  <c r="K376" i="8"/>
  <c r="L376" i="8"/>
  <c r="M376" i="8" s="1"/>
  <c r="K377" i="8"/>
  <c r="L377" i="8" s="1"/>
  <c r="M377" i="8" s="1"/>
  <c r="K378" i="8"/>
  <c r="L378" i="8" s="1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 s="1"/>
  <c r="M382" i="8" s="1"/>
  <c r="K383" i="8"/>
  <c r="L383" i="8" s="1"/>
  <c r="M383" i="8" s="1"/>
  <c r="K384" i="8"/>
  <c r="L384" i="8" s="1"/>
  <c r="M384" i="8" s="1"/>
  <c r="K385" i="8"/>
  <c r="L385" i="8" s="1"/>
  <c r="M385" i="8" s="1"/>
  <c r="K386" i="8"/>
  <c r="L386" i="8" s="1"/>
  <c r="M386" i="8" s="1"/>
  <c r="K387" i="8"/>
  <c r="L387" i="8" s="1"/>
  <c r="M387" i="8" s="1"/>
  <c r="K388" i="8"/>
  <c r="L388" i="8" s="1"/>
  <c r="M388" i="8" s="1"/>
  <c r="K389" i="8"/>
  <c r="L389" i="8" s="1"/>
  <c r="M389" i="8" s="1"/>
  <c r="K390" i="8"/>
  <c r="L390" i="8" s="1"/>
  <c r="M390" i="8" s="1"/>
  <c r="K391" i="8"/>
  <c r="L391" i="8" s="1"/>
  <c r="M391" i="8" s="1"/>
  <c r="K392" i="8"/>
  <c r="L392" i="8" s="1"/>
  <c r="M392" i="8" s="1"/>
  <c r="K393" i="8"/>
  <c r="L393" i="8" s="1"/>
  <c r="M393" i="8" s="1"/>
  <c r="K394" i="8"/>
  <c r="L394" i="8" s="1"/>
  <c r="M394" i="8" s="1"/>
  <c r="K395" i="8"/>
  <c r="L395" i="8" s="1"/>
  <c r="M395" i="8" s="1"/>
  <c r="K396" i="8"/>
  <c r="L396" i="8" s="1"/>
  <c r="M396" i="8" s="1"/>
  <c r="K397" i="8"/>
  <c r="L397" i="8" s="1"/>
  <c r="M397" i="8" s="1"/>
  <c r="K398" i="8"/>
  <c r="L398" i="8" s="1"/>
  <c r="M398" i="8" s="1"/>
  <c r="K399" i="8"/>
  <c r="L399" i="8" s="1"/>
  <c r="M399" i="8" s="1"/>
  <c r="K400" i="8"/>
  <c r="L400" i="8"/>
  <c r="M400" i="8" s="1"/>
  <c r="K401" i="8"/>
  <c r="L401" i="8" s="1"/>
  <c r="M401" i="8" s="1"/>
  <c r="K402" i="8"/>
  <c r="L402" i="8" s="1"/>
  <c r="M402" i="8" s="1"/>
  <c r="K403" i="8"/>
  <c r="L403" i="8"/>
  <c r="M403" i="8" s="1"/>
  <c r="K404" i="8"/>
  <c r="L404" i="8" s="1"/>
  <c r="M404" i="8" s="1"/>
  <c r="K405" i="8"/>
  <c r="L405" i="8" s="1"/>
  <c r="M405" i="8" s="1"/>
  <c r="K406" i="8"/>
  <c r="L406" i="8"/>
  <c r="M406" i="8" s="1"/>
  <c r="K407" i="8"/>
  <c r="L407" i="8" s="1"/>
  <c r="M407" i="8" s="1"/>
  <c r="K408" i="8"/>
  <c r="L408" i="8" s="1"/>
  <c r="M408" i="8" s="1"/>
  <c r="K409" i="8"/>
  <c r="L409" i="8"/>
  <c r="M409" i="8" s="1"/>
  <c r="K410" i="8"/>
  <c r="L410" i="8" s="1"/>
  <c r="M410" i="8" s="1"/>
  <c r="K411" i="8"/>
  <c r="L411" i="8" s="1"/>
  <c r="M411" i="8" s="1"/>
  <c r="K412" i="8"/>
  <c r="L412" i="8" s="1"/>
  <c r="M412" i="8" s="1"/>
  <c r="K413" i="8"/>
  <c r="L413" i="8" s="1"/>
  <c r="M413" i="8" s="1"/>
  <c r="K414" i="8"/>
  <c r="L414" i="8" s="1"/>
  <c r="M414" i="8" s="1"/>
  <c r="K415" i="8"/>
  <c r="L415" i="8" s="1"/>
  <c r="M415" i="8" s="1"/>
  <c r="K416" i="8"/>
  <c r="L416" i="8" s="1"/>
  <c r="M416" i="8" s="1"/>
  <c r="K417" i="8"/>
  <c r="L417" i="8" s="1"/>
  <c r="M417" i="8" s="1"/>
  <c r="K418" i="8"/>
  <c r="L418" i="8" s="1"/>
  <c r="M418" i="8" s="1"/>
  <c r="K419" i="8"/>
  <c r="L419" i="8" s="1"/>
  <c r="M419" i="8" s="1"/>
  <c r="K420" i="8"/>
  <c r="L420" i="8" s="1"/>
  <c r="M420" i="8" s="1"/>
  <c r="K421" i="8"/>
  <c r="L421" i="8" s="1"/>
  <c r="M421" i="8" s="1"/>
  <c r="K422" i="8"/>
  <c r="L422" i="8"/>
  <c r="M422" i="8" s="1"/>
  <c r="K423" i="8"/>
  <c r="L423" i="8" s="1"/>
  <c r="M423" i="8" s="1"/>
  <c r="K424" i="8"/>
  <c r="L424" i="8" s="1"/>
  <c r="M424" i="8" s="1"/>
  <c r="K425" i="8"/>
  <c r="L425" i="8"/>
  <c r="M425" i="8" s="1"/>
  <c r="K426" i="8"/>
  <c r="L426" i="8" s="1"/>
  <c r="M426" i="8" s="1"/>
  <c r="K427" i="8"/>
  <c r="L427" i="8" s="1"/>
  <c r="M427" i="8" s="1"/>
  <c r="K428" i="8"/>
  <c r="L428" i="8"/>
  <c r="M428" i="8" s="1"/>
  <c r="K429" i="8"/>
  <c r="L429" i="8" s="1"/>
  <c r="M429" i="8" s="1"/>
  <c r="K430" i="8"/>
  <c r="L430" i="8" s="1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 s="1"/>
  <c r="M435" i="8" s="1"/>
  <c r="K436" i="8"/>
  <c r="L436" i="8" s="1"/>
  <c r="M436" i="8" s="1"/>
  <c r="K437" i="8"/>
  <c r="L437" i="8" s="1"/>
  <c r="M437" i="8" s="1"/>
  <c r="K438" i="8"/>
  <c r="L438" i="8" s="1"/>
  <c r="M438" i="8" s="1"/>
  <c r="K439" i="8"/>
  <c r="L439" i="8" s="1"/>
  <c r="M439" i="8" s="1"/>
  <c r="K440" i="8"/>
  <c r="L440" i="8" s="1"/>
  <c r="M440" i="8" s="1"/>
  <c r="K441" i="8"/>
  <c r="L441" i="8" s="1"/>
  <c r="M441" i="8" s="1"/>
  <c r="K442" i="8"/>
  <c r="L442" i="8" s="1"/>
  <c r="M442" i="8" s="1"/>
  <c r="K443" i="8"/>
  <c r="L443" i="8" s="1"/>
  <c r="M443" i="8" s="1"/>
  <c r="K444" i="8"/>
  <c r="L444" i="8" s="1"/>
  <c r="M444" i="8" s="1"/>
  <c r="K445" i="8"/>
  <c r="L445" i="8" s="1"/>
  <c r="M445" i="8" s="1"/>
  <c r="K446" i="8"/>
  <c r="L446" i="8" s="1"/>
  <c r="M446" i="8" s="1"/>
  <c r="K447" i="8"/>
  <c r="L447" i="8" s="1"/>
  <c r="M447" i="8" s="1"/>
  <c r="K448" i="8"/>
  <c r="L448" i="8" s="1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 s="1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 s="1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 s="1"/>
  <c r="M462" i="8" s="1"/>
  <c r="K463" i="8"/>
  <c r="L463" i="8" s="1"/>
  <c r="M463" i="8" s="1"/>
  <c r="K464" i="8"/>
  <c r="L464" i="8" s="1"/>
  <c r="M464" i="8" s="1"/>
  <c r="K465" i="8"/>
  <c r="L465" i="8" s="1"/>
  <c r="M465" i="8" s="1"/>
  <c r="K466" i="8"/>
  <c r="L466" i="8" s="1"/>
  <c r="M466" i="8" s="1"/>
  <c r="K467" i="8"/>
  <c r="L467" i="8" s="1"/>
  <c r="M467" i="8" s="1"/>
  <c r="K468" i="8"/>
  <c r="L468" i="8" s="1"/>
  <c r="M468" i="8" s="1"/>
  <c r="K469" i="8"/>
  <c r="L469" i="8" s="1"/>
  <c r="M469" i="8" s="1"/>
  <c r="K470" i="8"/>
  <c r="L470" i="8" s="1"/>
  <c r="M470" i="8" s="1"/>
  <c r="K471" i="8"/>
  <c r="L471" i="8" s="1"/>
  <c r="M471" i="8" s="1"/>
  <c r="K472" i="8"/>
  <c r="L472" i="8" s="1"/>
  <c r="M472" i="8" s="1"/>
  <c r="K473" i="8"/>
  <c r="L473" i="8" s="1"/>
  <c r="M473" i="8" s="1"/>
  <c r="K474" i="8"/>
  <c r="L474" i="8" s="1"/>
  <c r="M474" i="8" s="1"/>
  <c r="K475" i="8"/>
  <c r="L475" i="8" s="1"/>
  <c r="M475" i="8" s="1"/>
  <c r="K476" i="8"/>
  <c r="L476" i="8" s="1"/>
  <c r="M476" i="8" s="1"/>
  <c r="K477" i="8"/>
  <c r="L477" i="8" s="1"/>
  <c r="M477" i="8" s="1"/>
  <c r="K478" i="8"/>
  <c r="L478" i="8" s="1"/>
  <c r="M478" i="8" s="1"/>
  <c r="K479" i="8"/>
  <c r="L479" i="8" s="1"/>
  <c r="M479" i="8" s="1"/>
  <c r="K480" i="8"/>
  <c r="L480" i="8" s="1"/>
  <c r="M480" i="8" s="1"/>
  <c r="K481" i="8"/>
  <c r="L481" i="8" s="1"/>
  <c r="M481" i="8" s="1"/>
  <c r="K482" i="8"/>
  <c r="L482" i="8" s="1"/>
  <c r="M482" i="8" s="1"/>
  <c r="K483" i="8"/>
  <c r="L483" i="8" s="1"/>
  <c r="M483" i="8" s="1"/>
  <c r="K484" i="8"/>
  <c r="L484" i="8" s="1"/>
  <c r="M484" i="8" s="1"/>
  <c r="K485" i="8"/>
  <c r="L485" i="8" s="1"/>
  <c r="M485" i="8" s="1"/>
  <c r="K486" i="8"/>
  <c r="L486" i="8" s="1"/>
  <c r="M486" i="8" s="1"/>
  <c r="K487" i="8"/>
  <c r="L487" i="8" s="1"/>
  <c r="M487" i="8" s="1"/>
  <c r="K488" i="8"/>
  <c r="L488" i="8" s="1"/>
  <c r="M488" i="8" s="1"/>
  <c r="K489" i="8"/>
  <c r="L489" i="8" s="1"/>
  <c r="M489" i="8" s="1"/>
  <c r="K490" i="8"/>
  <c r="L490" i="8" s="1"/>
  <c r="M490" i="8" s="1"/>
  <c r="K491" i="8"/>
  <c r="L491" i="8" s="1"/>
  <c r="M491" i="8" s="1"/>
  <c r="K492" i="8"/>
  <c r="L492" i="8" s="1"/>
  <c r="M492" i="8" s="1"/>
  <c r="K493" i="8"/>
  <c r="L493" i="8" s="1"/>
  <c r="M493" i="8" s="1"/>
  <c r="K494" i="8"/>
  <c r="L494" i="8" s="1"/>
  <c r="M494" i="8" s="1"/>
  <c r="K495" i="8"/>
  <c r="L495" i="8" s="1"/>
  <c r="M495" i="8" s="1"/>
  <c r="K496" i="8"/>
  <c r="L496" i="8" s="1"/>
  <c r="M496" i="8" s="1"/>
  <c r="K497" i="8"/>
  <c r="L497" i="8" s="1"/>
  <c r="M497" i="8" s="1"/>
  <c r="K498" i="8"/>
  <c r="L498" i="8" s="1"/>
  <c r="M498" i="8" s="1"/>
  <c r="K499" i="8"/>
  <c r="L499" i="8" s="1"/>
  <c r="M499" i="8" s="1"/>
  <c r="K500" i="8"/>
  <c r="L500" i="8" s="1"/>
  <c r="M500" i="8" s="1"/>
  <c r="K501" i="8"/>
  <c r="L501" i="8" s="1"/>
  <c r="M501" i="8" s="1"/>
  <c r="K502" i="8"/>
  <c r="L502" i="8" s="1"/>
  <c r="M502" i="8" s="1"/>
  <c r="K503" i="8"/>
  <c r="L503" i="8" s="1"/>
  <c r="M503" i="8" s="1"/>
  <c r="K504" i="8"/>
  <c r="L504" i="8" s="1"/>
  <c r="M504" i="8" s="1"/>
  <c r="K505" i="8"/>
  <c r="L505" i="8" s="1"/>
  <c r="M505" i="8" s="1"/>
  <c r="K506" i="8"/>
  <c r="L506" i="8" s="1"/>
  <c r="M506" i="8" s="1"/>
  <c r="K507" i="8"/>
  <c r="L507" i="8" s="1"/>
  <c r="M507" i="8" s="1"/>
  <c r="K508" i="8"/>
  <c r="L508" i="8" s="1"/>
  <c r="M508" i="8" s="1"/>
  <c r="K509" i="8"/>
  <c r="L509" i="8" s="1"/>
  <c r="M509" i="8" s="1"/>
  <c r="K510" i="8"/>
  <c r="L510" i="8" s="1"/>
  <c r="M510" i="8" s="1"/>
  <c r="K511" i="8"/>
  <c r="L511" i="8" s="1"/>
  <c r="M511" i="8" s="1"/>
  <c r="K512" i="8"/>
  <c r="L512" i="8" s="1"/>
  <c r="M512" i="8" s="1"/>
  <c r="K513" i="8"/>
  <c r="L513" i="8" s="1"/>
  <c r="M513" i="8" s="1"/>
  <c r="K514" i="8"/>
  <c r="L514" i="8" s="1"/>
  <c r="M514" i="8" s="1"/>
  <c r="K515" i="8"/>
  <c r="L515" i="8" s="1"/>
  <c r="M515" i="8" s="1"/>
  <c r="K516" i="8"/>
  <c r="L516" i="8" s="1"/>
  <c r="M516" i="8" s="1"/>
  <c r="K517" i="8"/>
  <c r="L517" i="8" s="1"/>
  <c r="M517" i="8" s="1"/>
  <c r="K518" i="8"/>
  <c r="L518" i="8" s="1"/>
  <c r="M518" i="8" s="1"/>
  <c r="K519" i="8"/>
  <c r="L519" i="8" s="1"/>
  <c r="M519" i="8" s="1"/>
  <c r="K520" i="8"/>
  <c r="L520" i="8" s="1"/>
  <c r="M520" i="8" s="1"/>
  <c r="K521" i="8"/>
  <c r="L521" i="8" s="1"/>
  <c r="M521" i="8" s="1"/>
  <c r="K522" i="8"/>
  <c r="L522" i="8" s="1"/>
  <c r="M522" i="8" s="1"/>
  <c r="K523" i="8"/>
  <c r="L523" i="8" s="1"/>
  <c r="M523" i="8" s="1"/>
  <c r="K524" i="8"/>
  <c r="L524" i="8" s="1"/>
  <c r="M524" i="8" s="1"/>
  <c r="K525" i="8"/>
  <c r="L525" i="8" s="1"/>
  <c r="M525" i="8" s="1"/>
  <c r="K526" i="8"/>
  <c r="L526" i="8" s="1"/>
  <c r="M526" i="8" s="1"/>
  <c r="K527" i="8"/>
  <c r="L527" i="8" s="1"/>
  <c r="M527" i="8" s="1"/>
  <c r="K528" i="8"/>
  <c r="L528" i="8" s="1"/>
  <c r="M528" i="8" s="1"/>
  <c r="K529" i="8"/>
  <c r="L529" i="8" s="1"/>
  <c r="M529" i="8" s="1"/>
  <c r="K530" i="8"/>
  <c r="L530" i="8" s="1"/>
  <c r="M530" i="8" s="1"/>
  <c r="K531" i="8"/>
  <c r="L531" i="8" s="1"/>
  <c r="M531" i="8" s="1"/>
  <c r="K532" i="8"/>
  <c r="L532" i="8" s="1"/>
  <c r="M532" i="8" s="1"/>
  <c r="K533" i="8"/>
  <c r="L533" i="8" s="1"/>
  <c r="M533" i="8" s="1"/>
  <c r="K534" i="8"/>
  <c r="L534" i="8" s="1"/>
  <c r="M534" i="8" s="1"/>
  <c r="K535" i="8"/>
  <c r="L535" i="8" s="1"/>
  <c r="M535" i="8" s="1"/>
  <c r="K536" i="8"/>
  <c r="L536" i="8" s="1"/>
  <c r="M536" i="8" s="1"/>
  <c r="K537" i="8"/>
  <c r="L537" i="8" s="1"/>
  <c r="M537" i="8" s="1"/>
  <c r="K538" i="8"/>
  <c r="L538" i="8" s="1"/>
  <c r="M538" i="8" s="1"/>
  <c r="K539" i="8"/>
  <c r="L539" i="8" s="1"/>
  <c r="M539" i="8" s="1"/>
  <c r="K540" i="8"/>
  <c r="L540" i="8" s="1"/>
  <c r="M540" i="8" s="1"/>
  <c r="K541" i="8"/>
  <c r="L541" i="8" s="1"/>
  <c r="M541" i="8" s="1"/>
  <c r="K542" i="8"/>
  <c r="L542" i="8" s="1"/>
  <c r="M542" i="8" s="1"/>
  <c r="K543" i="8"/>
  <c r="L543" i="8" s="1"/>
  <c r="M543" i="8" s="1"/>
  <c r="K544" i="8"/>
  <c r="L544" i="8" s="1"/>
  <c r="M544" i="8" s="1"/>
  <c r="K545" i="8"/>
  <c r="L545" i="8" s="1"/>
  <c r="M545" i="8" s="1"/>
  <c r="K546" i="8"/>
  <c r="L546" i="8" s="1"/>
  <c r="M546" i="8" s="1"/>
  <c r="K547" i="8"/>
  <c r="L547" i="8" s="1"/>
  <c r="M547" i="8" s="1"/>
  <c r="N547" i="8" s="1"/>
  <c r="K548" i="8"/>
  <c r="L548" i="8" s="1"/>
  <c r="M548" i="8" s="1"/>
  <c r="K549" i="8"/>
  <c r="L549" i="8" s="1"/>
  <c r="M549" i="8" s="1"/>
  <c r="K550" i="8"/>
  <c r="L550" i="8" s="1"/>
  <c r="M550" i="8" s="1"/>
  <c r="K551" i="8"/>
  <c r="L551" i="8" s="1"/>
  <c r="M551" i="8" s="1"/>
  <c r="K552" i="8"/>
  <c r="L552" i="8" s="1"/>
  <c r="M552" i="8" s="1"/>
  <c r="K553" i="8"/>
  <c r="L553" i="8" s="1"/>
  <c r="M553" i="8" s="1"/>
  <c r="K554" i="8"/>
  <c r="L554" i="8" s="1"/>
  <c r="M554" i="8" s="1"/>
  <c r="K555" i="8"/>
  <c r="L555" i="8" s="1"/>
  <c r="M555" i="8" s="1"/>
  <c r="K556" i="8"/>
  <c r="L556" i="8" s="1"/>
  <c r="M556" i="8" s="1"/>
  <c r="K557" i="8"/>
  <c r="L557" i="8" s="1"/>
  <c r="M557" i="8" s="1"/>
  <c r="K558" i="8"/>
  <c r="L558" i="8" s="1"/>
  <c r="M558" i="8" s="1"/>
  <c r="K559" i="8"/>
  <c r="L559" i="8" s="1"/>
  <c r="M559" i="8" s="1"/>
  <c r="K560" i="8"/>
  <c r="L560" i="8" s="1"/>
  <c r="M560" i="8" s="1"/>
  <c r="K561" i="8"/>
  <c r="L561" i="8" s="1"/>
  <c r="M561" i="8" s="1"/>
  <c r="K562" i="8"/>
  <c r="L562" i="8" s="1"/>
  <c r="M562" i="8" s="1"/>
  <c r="K563" i="8"/>
  <c r="L563" i="8" s="1"/>
  <c r="M563" i="8" s="1"/>
  <c r="K564" i="8"/>
  <c r="L564" i="8" s="1"/>
  <c r="M564" i="8" s="1"/>
  <c r="K565" i="8"/>
  <c r="L565" i="8" s="1"/>
  <c r="M565" i="8" s="1"/>
  <c r="K566" i="8"/>
  <c r="L566" i="8" s="1"/>
  <c r="M566" i="8" s="1"/>
  <c r="K567" i="8"/>
  <c r="L567" i="8" s="1"/>
  <c r="M567" i="8" s="1"/>
  <c r="K568" i="8"/>
  <c r="L568" i="8" s="1"/>
  <c r="M568" i="8" s="1"/>
  <c r="K569" i="8"/>
  <c r="L569" i="8" s="1"/>
  <c r="M569" i="8" s="1"/>
  <c r="K570" i="8"/>
  <c r="L570" i="8" s="1"/>
  <c r="M570" i="8" s="1"/>
  <c r="K571" i="8"/>
  <c r="L571" i="8" s="1"/>
  <c r="M571" i="8" s="1"/>
  <c r="K572" i="8"/>
  <c r="L572" i="8" s="1"/>
  <c r="M572" i="8" s="1"/>
  <c r="K573" i="8"/>
  <c r="L573" i="8" s="1"/>
  <c r="M573" i="8" s="1"/>
  <c r="K574" i="8"/>
  <c r="L574" i="8" s="1"/>
  <c r="M574" i="8" s="1"/>
  <c r="K575" i="8"/>
  <c r="L575" i="8" s="1"/>
  <c r="M575" i="8" s="1"/>
  <c r="K576" i="8"/>
  <c r="L576" i="8" s="1"/>
  <c r="M576" i="8" s="1"/>
  <c r="K577" i="8"/>
  <c r="L577" i="8" s="1"/>
  <c r="M577" i="8" s="1"/>
  <c r="K578" i="8"/>
  <c r="L578" i="8" s="1"/>
  <c r="M578" i="8" s="1"/>
  <c r="K579" i="8"/>
  <c r="L579" i="8" s="1"/>
  <c r="M579" i="8" s="1"/>
  <c r="K580" i="8"/>
  <c r="L580" i="8" s="1"/>
  <c r="M580" i="8" s="1"/>
  <c r="K581" i="8"/>
  <c r="L581" i="8" s="1"/>
  <c r="M581" i="8" s="1"/>
  <c r="K582" i="8"/>
  <c r="L582" i="8" s="1"/>
  <c r="M582" i="8" s="1"/>
  <c r="K583" i="8"/>
  <c r="L583" i="8" s="1"/>
  <c r="M583" i="8" s="1"/>
  <c r="K584" i="8"/>
  <c r="L584" i="8" s="1"/>
  <c r="M584" i="8" s="1"/>
  <c r="K585" i="8"/>
  <c r="L585" i="8" s="1"/>
  <c r="M585" i="8" s="1"/>
  <c r="K586" i="8"/>
  <c r="L586" i="8" s="1"/>
  <c r="M586" i="8" s="1"/>
  <c r="K587" i="8"/>
  <c r="L587" i="8" s="1"/>
  <c r="M587" i="8" s="1"/>
  <c r="K588" i="8"/>
  <c r="L588" i="8" s="1"/>
  <c r="M588" i="8" s="1"/>
  <c r="K589" i="8"/>
  <c r="L589" i="8" s="1"/>
  <c r="M589" i="8" s="1"/>
  <c r="K590" i="8"/>
  <c r="L590" i="8" s="1"/>
  <c r="M590" i="8" s="1"/>
  <c r="K591" i="8"/>
  <c r="L591" i="8" s="1"/>
  <c r="M591" i="8" s="1"/>
  <c r="K592" i="8"/>
  <c r="L592" i="8" s="1"/>
  <c r="M592" i="8" s="1"/>
  <c r="K593" i="8"/>
  <c r="L593" i="8" s="1"/>
  <c r="M593" i="8" s="1"/>
  <c r="K594" i="8"/>
  <c r="L594" i="8" s="1"/>
  <c r="M594" i="8" s="1"/>
  <c r="K595" i="8"/>
  <c r="L595" i="8" s="1"/>
  <c r="M595" i="8" s="1"/>
  <c r="K596" i="8"/>
  <c r="L596" i="8" s="1"/>
  <c r="M596" i="8" s="1"/>
  <c r="K597" i="8"/>
  <c r="L597" i="8" s="1"/>
  <c r="M597" i="8" s="1"/>
  <c r="K598" i="8"/>
  <c r="L598" i="8" s="1"/>
  <c r="M598" i="8" s="1"/>
  <c r="K599" i="8"/>
  <c r="L599" i="8" s="1"/>
  <c r="M599" i="8" s="1"/>
  <c r="K600" i="8"/>
  <c r="L600" i="8" s="1"/>
  <c r="M600" i="8" s="1"/>
  <c r="K601" i="8"/>
  <c r="L601" i="8" s="1"/>
  <c r="M601" i="8" s="1"/>
  <c r="K602" i="8"/>
  <c r="L602" i="8" s="1"/>
  <c r="M602" i="8" s="1"/>
  <c r="K603" i="8"/>
  <c r="L603" i="8" s="1"/>
  <c r="M603" i="8" s="1"/>
  <c r="K604" i="8"/>
  <c r="L604" i="8" s="1"/>
  <c r="M604" i="8" s="1"/>
  <c r="K605" i="8"/>
  <c r="L605" i="8" s="1"/>
  <c r="M605" i="8" s="1"/>
  <c r="K606" i="8"/>
  <c r="L606" i="8" s="1"/>
  <c r="M606" i="8" s="1"/>
  <c r="K607" i="8"/>
  <c r="L607" i="8" s="1"/>
  <c r="M607" i="8" s="1"/>
  <c r="K608" i="8"/>
  <c r="L608" i="8" s="1"/>
  <c r="M608" i="8" s="1"/>
  <c r="K609" i="8"/>
  <c r="L609" i="8" s="1"/>
  <c r="M609" i="8" s="1"/>
  <c r="K610" i="8"/>
  <c r="L610" i="8" s="1"/>
  <c r="M610" i="8" s="1"/>
  <c r="K611" i="8"/>
  <c r="L611" i="8" s="1"/>
  <c r="M611" i="8" s="1"/>
  <c r="K612" i="8"/>
  <c r="L612" i="8" s="1"/>
  <c r="M612" i="8" s="1"/>
  <c r="K613" i="8"/>
  <c r="L613" i="8" s="1"/>
  <c r="M613" i="8" s="1"/>
  <c r="K614" i="8"/>
  <c r="L614" i="8" s="1"/>
  <c r="M614" i="8" s="1"/>
  <c r="K615" i="8"/>
  <c r="L615" i="8" s="1"/>
  <c r="M615" i="8" s="1"/>
  <c r="K616" i="8"/>
  <c r="L616" i="8" s="1"/>
  <c r="M616" i="8" s="1"/>
  <c r="K617" i="8"/>
  <c r="L617" i="8" s="1"/>
  <c r="M617" i="8" s="1"/>
  <c r="K618" i="8"/>
  <c r="L618" i="8" s="1"/>
  <c r="M618" i="8" s="1"/>
  <c r="K619" i="8"/>
  <c r="L619" i="8" s="1"/>
  <c r="M619" i="8" s="1"/>
  <c r="K620" i="8"/>
  <c r="L620" i="8" s="1"/>
  <c r="M620" i="8" s="1"/>
  <c r="K621" i="8"/>
  <c r="L621" i="8" s="1"/>
  <c r="M621" i="8" s="1"/>
  <c r="K622" i="8"/>
  <c r="L622" i="8" s="1"/>
  <c r="M622" i="8" s="1"/>
  <c r="K623" i="8"/>
  <c r="L623" i="8" s="1"/>
  <c r="M623" i="8" s="1"/>
  <c r="K624" i="8"/>
  <c r="L624" i="8" s="1"/>
  <c r="M624" i="8" s="1"/>
  <c r="K625" i="8"/>
  <c r="L625" i="8" s="1"/>
  <c r="M625" i="8" s="1"/>
  <c r="K626" i="8"/>
  <c r="L626" i="8" s="1"/>
  <c r="M626" i="8" s="1"/>
  <c r="K627" i="8"/>
  <c r="L627" i="8" s="1"/>
  <c r="M627" i="8" s="1"/>
  <c r="K628" i="8"/>
  <c r="L628" i="8" s="1"/>
  <c r="M628" i="8" s="1"/>
  <c r="K629" i="8"/>
  <c r="L629" i="8" s="1"/>
  <c r="M629" i="8" s="1"/>
  <c r="K630" i="8"/>
  <c r="L630" i="8" s="1"/>
  <c r="M630" i="8" s="1"/>
  <c r="K631" i="8"/>
  <c r="L631" i="8" s="1"/>
  <c r="M631" i="8" s="1"/>
  <c r="K632" i="8"/>
  <c r="L632" i="8" s="1"/>
  <c r="M632" i="8" s="1"/>
  <c r="K633" i="8"/>
  <c r="L633" i="8" s="1"/>
  <c r="M633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L172" i="8" l="1"/>
  <c r="M172" i="8" s="1"/>
  <c r="L170" i="8"/>
  <c r="M170" i="8" s="1"/>
  <c r="N168" i="8" s="1"/>
  <c r="N102" i="8"/>
  <c r="N631" i="8"/>
  <c r="N626" i="8"/>
  <c r="N397" i="8"/>
  <c r="N321" i="8"/>
  <c r="N318" i="8"/>
  <c r="N296" i="8"/>
  <c r="N439" i="8"/>
  <c r="N581" i="8"/>
  <c r="N514" i="8"/>
  <c r="N501" i="8"/>
  <c r="N384" i="8"/>
  <c r="N237" i="8"/>
  <c r="N234" i="8"/>
  <c r="N123" i="8"/>
  <c r="N628" i="8"/>
  <c r="N612" i="8"/>
  <c r="N601" i="8"/>
  <c r="N585" i="8"/>
  <c r="N571" i="8"/>
  <c r="N532" i="8"/>
  <c r="N529" i="8"/>
  <c r="N508" i="8"/>
  <c r="N473" i="8"/>
  <c r="N560" i="8"/>
  <c r="N491" i="8"/>
  <c r="N520" i="8"/>
  <c r="N504" i="8"/>
  <c r="N548" i="8"/>
  <c r="N527" i="8"/>
  <c r="N487" i="8"/>
  <c r="N479" i="8"/>
  <c r="N461" i="8"/>
  <c r="N442" i="8"/>
  <c r="N416" i="8"/>
  <c r="N402" i="8"/>
  <c r="N392" i="8"/>
  <c r="N386" i="8"/>
  <c r="N377" i="8"/>
  <c r="N372" i="8"/>
  <c r="N353" i="8"/>
  <c r="N333" i="8"/>
  <c r="N327" i="8"/>
  <c r="N314" i="8"/>
  <c r="N311" i="8"/>
  <c r="N305" i="8"/>
  <c r="N298" i="8"/>
  <c r="N293" i="8"/>
  <c r="N286" i="8"/>
  <c r="N275" i="8"/>
  <c r="N270" i="8"/>
  <c r="N262" i="8"/>
  <c r="N239" i="8"/>
  <c r="N219" i="8"/>
  <c r="N205" i="8"/>
  <c r="N194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M6" i="8"/>
  <c r="G635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I547" i="8" s="1"/>
  <c r="O547" i="8" s="1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O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O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635" i="8" l="1"/>
  <c r="I168" i="8"/>
  <c r="O168" i="8" s="1"/>
  <c r="L640" i="8"/>
  <c r="L642" i="8" s="1"/>
  <c r="L644" i="8" s="1"/>
  <c r="M635" i="8"/>
  <c r="I296" i="8"/>
  <c r="O296" i="8" s="1"/>
  <c r="I384" i="8"/>
  <c r="O384" i="8" s="1"/>
  <c r="I527" i="8"/>
  <c r="O527" i="8" s="1"/>
  <c r="I416" i="8"/>
  <c r="O416" i="8" s="1"/>
  <c r="I439" i="8"/>
  <c r="O439" i="8" s="1"/>
  <c r="I461" i="8"/>
  <c r="O461" i="8" s="1"/>
  <c r="I442" i="8"/>
  <c r="O442" i="8" s="1"/>
  <c r="I123" i="8"/>
  <c r="O123" i="8" s="1"/>
  <c r="I305" i="8"/>
  <c r="O305" i="8" s="1"/>
  <c r="I353" i="8"/>
  <c r="O353" i="8" s="1"/>
  <c r="I473" i="8"/>
  <c r="O473" i="8" s="1"/>
  <c r="I601" i="8"/>
  <c r="O601" i="8" s="1"/>
  <c r="I13" i="8"/>
  <c r="O13" i="8" s="1"/>
  <c r="I24" i="8"/>
  <c r="O24" i="8" s="1"/>
  <c r="I29" i="8"/>
  <c r="O29" i="8" s="1"/>
  <c r="I68" i="8"/>
  <c r="O68" i="8" s="1"/>
  <c r="I95" i="8"/>
  <c r="O95" i="8" s="1"/>
  <c r="I111" i="8"/>
  <c r="O111" i="8" s="1"/>
  <c r="I127" i="8"/>
  <c r="O127" i="8" s="1"/>
  <c r="I479" i="8"/>
  <c r="O479" i="8" s="1"/>
  <c r="I504" i="8"/>
  <c r="O504" i="8" s="1"/>
  <c r="I508" i="8"/>
  <c r="O508" i="8" s="1"/>
  <c r="I520" i="8"/>
  <c r="O520" i="8" s="1"/>
  <c r="I237" i="8"/>
  <c r="O237" i="8" s="1"/>
  <c r="I270" i="8"/>
  <c r="O270" i="8" s="1"/>
  <c r="I529" i="8"/>
  <c r="O529" i="8" s="1"/>
  <c r="I194" i="8"/>
  <c r="O194" i="8" s="1"/>
  <c r="I234" i="8"/>
  <c r="O234" i="8" s="1"/>
  <c r="I38" i="8"/>
  <c r="O38" i="8" s="1"/>
  <c r="I51" i="8"/>
  <c r="O51" i="8" s="1"/>
  <c r="I109" i="8"/>
  <c r="O109" i="8" s="1"/>
  <c r="I132" i="8"/>
  <c r="O132" i="8" s="1"/>
  <c r="I157" i="8"/>
  <c r="O157" i="8" s="1"/>
  <c r="I205" i="8"/>
  <c r="O205" i="8" s="1"/>
  <c r="I239" i="8"/>
  <c r="O239" i="8" s="1"/>
  <c r="I286" i="8"/>
  <c r="O286" i="8" s="1"/>
  <c r="I311" i="8"/>
  <c r="O311" i="8" s="1"/>
  <c r="I327" i="8"/>
  <c r="O327" i="8" s="1"/>
  <c r="I514" i="8"/>
  <c r="O514" i="8" s="1"/>
  <c r="I548" i="8"/>
  <c r="O548" i="8" s="1"/>
  <c r="I560" i="8"/>
  <c r="O560" i="8" s="1"/>
  <c r="I628" i="8"/>
  <c r="O628" i="8" s="1"/>
  <c r="I79" i="8"/>
  <c r="O79" i="8" s="1"/>
  <c r="I102" i="8"/>
  <c r="O102" i="8" s="1"/>
  <c r="I275" i="8"/>
  <c r="O275" i="8" s="1"/>
  <c r="I372" i="8"/>
  <c r="O372" i="8" s="1"/>
  <c r="I392" i="8"/>
  <c r="O392" i="8" s="1"/>
  <c r="I487" i="8"/>
  <c r="O487" i="8" s="1"/>
  <c r="I491" i="8"/>
  <c r="O491" i="8" s="1"/>
  <c r="I532" i="8"/>
  <c r="O532" i="8" s="1"/>
  <c r="I581" i="8"/>
  <c r="O581" i="8" s="1"/>
  <c r="I585" i="8"/>
  <c r="O585" i="8" s="1"/>
  <c r="I612" i="8"/>
  <c r="O612" i="8" s="1"/>
  <c r="I321" i="8"/>
  <c r="O321" i="8" s="1"/>
  <c r="I333" i="8"/>
  <c r="O333" i="8" s="1"/>
  <c r="I6" i="8"/>
  <c r="I17" i="8"/>
  <c r="O17" i="8" s="1"/>
  <c r="I58" i="8"/>
  <c r="O58" i="8" s="1"/>
  <c r="I113" i="8"/>
  <c r="O113" i="8" s="1"/>
  <c r="I139" i="8"/>
  <c r="O139" i="8" s="1"/>
  <c r="I219" i="8"/>
  <c r="O219" i="8" s="1"/>
  <c r="I262" i="8"/>
  <c r="O262" i="8" s="1"/>
  <c r="I293" i="8"/>
  <c r="O293" i="8" s="1"/>
  <c r="I298" i="8"/>
  <c r="O298" i="8" s="1"/>
  <c r="I314" i="8"/>
  <c r="O314" i="8" s="1"/>
  <c r="I318" i="8"/>
  <c r="O318" i="8" s="1"/>
  <c r="I377" i="8"/>
  <c r="O377" i="8" s="1"/>
  <c r="I386" i="8"/>
  <c r="O386" i="8" s="1"/>
  <c r="I397" i="8"/>
  <c r="O397" i="8" s="1"/>
  <c r="I402" i="8"/>
  <c r="O402" i="8" s="1"/>
  <c r="I501" i="8"/>
  <c r="O501" i="8" s="1"/>
  <c r="I571" i="8"/>
  <c r="O571" i="8" s="1"/>
  <c r="I626" i="8"/>
  <c r="O626" i="8" s="1"/>
  <c r="I631" i="8"/>
  <c r="O631" i="8" s="1"/>
  <c r="N6" i="8"/>
  <c r="N635" i="8" s="1"/>
  <c r="H635" i="8"/>
  <c r="G638" i="8" s="1"/>
  <c r="O6" i="8" l="1"/>
  <c r="G640" i="8"/>
  <c r="G642" i="8" s="1"/>
</calcChain>
</file>

<file path=xl/sharedStrings.xml><?xml version="1.0" encoding="utf-8"?>
<sst xmlns="http://schemas.openxmlformats.org/spreadsheetml/2006/main" count="1364" uniqueCount="731">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</sst>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Protection="1">
      <protection locked="0"/>
    </xf>
    <xf numFmtId="0" fontId="0" fillId="0" borderId="13" xfId="0" applyBorder="1" applyProtection="1"/>
    <xf numFmtId="4" fontId="0" fillId="0" borderId="13" xfId="0" applyNumberFormat="1" applyBorder="1"/>
    <xf numFmtId="0" fontId="0" fillId="0" borderId="8" xfId="0" applyBorder="1" applyProtection="1"/>
    <xf numFmtId="4" fontId="0" fillId="0" borderId="8" xfId="0" applyNumberFormat="1" applyBorder="1"/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9" fontId="1" fillId="0" borderId="38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49" fontId="1" fillId="0" borderId="49" xfId="1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/>
    </xf>
    <xf numFmtId="2" fontId="0" fillId="0" borderId="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vertical="center"/>
    </xf>
    <xf numFmtId="2" fontId="0" fillId="0" borderId="9" xfId="0" applyNumberFormat="1" applyBorder="1" applyAlignment="1">
      <alignment horizontal="center"/>
    </xf>
    <xf numFmtId="9" fontId="0" fillId="0" borderId="33" xfId="0" applyNumberFormat="1" applyBorder="1" applyProtection="1">
      <protection locked="0"/>
    </xf>
    <xf numFmtId="0" fontId="1" fillId="0" borderId="8" xfId="0" applyNumberFormat="1" applyFont="1" applyFill="1" applyBorder="1" applyAlignment="1">
      <alignment horizontal="center" vertical="center"/>
    </xf>
    <xf numFmtId="9" fontId="0" fillId="0" borderId="8" xfId="0" applyNumberFormat="1" applyBorder="1" applyProtection="1">
      <protection locked="0"/>
    </xf>
    <xf numFmtId="0" fontId="1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9" fontId="0" fillId="0" borderId="14" xfId="0" applyNumberFormat="1" applyBorder="1" applyProtection="1">
      <protection locked="0"/>
    </xf>
    <xf numFmtId="49" fontId="9" fillId="0" borderId="52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horizontal="center" vertical="center"/>
    </xf>
    <xf numFmtId="9" fontId="0" fillId="0" borderId="38" xfId="0" applyNumberFormat="1" applyBorder="1" applyProtection="1">
      <protection locked="0"/>
    </xf>
    <xf numFmtId="49" fontId="9" fillId="0" borderId="38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9" fontId="0" fillId="0" borderId="28" xfId="0" applyNumberFormat="1" applyBorder="1" applyProtection="1">
      <protection locked="0"/>
    </xf>
    <xf numFmtId="4" fontId="0" fillId="0" borderId="40" xfId="0" applyNumberForma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9" fontId="0" fillId="0" borderId="32" xfId="0" applyNumberFormat="1" applyBorder="1" applyProtection="1">
      <protection locked="0"/>
    </xf>
    <xf numFmtId="0" fontId="0" fillId="0" borderId="32" xfId="0" applyBorder="1" applyProtection="1"/>
    <xf numFmtId="4" fontId="0" fillId="0" borderId="32" xfId="0" applyNumberFormat="1" applyBorder="1" applyAlignment="1">
      <alignment horizontal="right"/>
    </xf>
    <xf numFmtId="4" fontId="0" fillId="0" borderId="32" xfId="0" applyNumberFormat="1" applyBorder="1"/>
    <xf numFmtId="49" fontId="9" fillId="5" borderId="8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49" fontId="1" fillId="5" borderId="38" xfId="0" applyNumberFormat="1" applyFont="1" applyFill="1" applyBorder="1" applyAlignment="1">
      <alignment vertical="center"/>
    </xf>
    <xf numFmtId="0" fontId="0" fillId="5" borderId="38" xfId="0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vertical="center"/>
    </xf>
    <xf numFmtId="49" fontId="9" fillId="5" borderId="38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9" fontId="0" fillId="0" borderId="29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</xf>
    <xf numFmtId="4" fontId="0" fillId="0" borderId="29" xfId="0" applyNumberFormat="1" applyBorder="1" applyAlignment="1">
      <alignment horizontal="right" vertical="center"/>
    </xf>
    <xf numFmtId="4" fontId="0" fillId="0" borderId="29" xfId="0" applyNumberForma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Βασικό_Εκτύπωση" xfId="1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6"/>
  <sheetViews>
    <sheetView tabSelected="1" topLeftCell="A154" zoomScale="70" zoomScaleNormal="70" workbookViewId="0">
      <selection activeCell="U24" sqref="U24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77" customWidth="1"/>
    <col min="11" max="11" width="15.7109375" style="77" customWidth="1"/>
    <col min="12" max="12" width="14.85546875" style="77" customWidth="1"/>
    <col min="13" max="13" width="13.28515625" style="77" customWidth="1"/>
    <col min="14" max="14" width="13.7109375" style="77" customWidth="1"/>
    <col min="15" max="15" width="15.42578125" style="77" customWidth="1"/>
    <col min="16" max="16" width="9.140625" customWidth="1"/>
  </cols>
  <sheetData>
    <row r="1" spans="1:15" s="77" customFormat="1" ht="15.75" x14ac:dyDescent="0.25">
      <c r="D1" s="119" t="s">
        <v>719</v>
      </c>
    </row>
    <row r="2" spans="1:15" s="77" customFormat="1" ht="15.75" thickBot="1" x14ac:dyDescent="0.3"/>
    <row r="3" spans="1:15" x14ac:dyDescent="0.25">
      <c r="A3" s="236" t="s">
        <v>663</v>
      </c>
      <c r="B3" s="236"/>
      <c r="C3" s="236"/>
      <c r="D3" s="236"/>
      <c r="E3" s="236"/>
      <c r="F3" s="236"/>
      <c r="G3" s="272" t="s">
        <v>662</v>
      </c>
      <c r="H3" s="273"/>
      <c r="I3" s="273"/>
      <c r="J3" s="226" t="s">
        <v>720</v>
      </c>
      <c r="K3" s="227"/>
      <c r="L3" s="228"/>
      <c r="M3" s="228"/>
      <c r="N3" s="228"/>
      <c r="O3" s="229"/>
    </row>
    <row r="4" spans="1:15" x14ac:dyDescent="0.25">
      <c r="A4" s="47">
        <v>1</v>
      </c>
      <c r="B4" s="47">
        <v>2</v>
      </c>
      <c r="C4" s="48">
        <v>3</v>
      </c>
      <c r="D4" s="48">
        <v>4</v>
      </c>
      <c r="E4" s="48">
        <v>5</v>
      </c>
      <c r="F4" s="56">
        <v>6</v>
      </c>
      <c r="G4" s="57">
        <v>7</v>
      </c>
      <c r="H4" s="49">
        <v>8</v>
      </c>
      <c r="I4" s="66">
        <v>9</v>
      </c>
      <c r="J4" s="78" t="s">
        <v>721</v>
      </c>
      <c r="K4" s="78" t="s">
        <v>722</v>
      </c>
      <c r="L4" s="79">
        <v>11</v>
      </c>
      <c r="M4" s="79">
        <v>12</v>
      </c>
      <c r="N4" s="79">
        <v>13</v>
      </c>
      <c r="O4" s="80">
        <v>14</v>
      </c>
    </row>
    <row r="5" spans="1:15" ht="63.75" customHeight="1" thickBot="1" x14ac:dyDescent="0.3">
      <c r="A5" s="72" t="s">
        <v>0</v>
      </c>
      <c r="B5" s="73" t="s">
        <v>77</v>
      </c>
      <c r="C5" s="74" t="s">
        <v>78</v>
      </c>
      <c r="D5" s="67" t="s">
        <v>79</v>
      </c>
      <c r="E5" s="68" t="s">
        <v>657</v>
      </c>
      <c r="F5" s="75" t="s">
        <v>714</v>
      </c>
      <c r="G5" s="149" t="s">
        <v>661</v>
      </c>
      <c r="H5" s="51" t="s">
        <v>713</v>
      </c>
      <c r="I5" s="50" t="s">
        <v>715</v>
      </c>
      <c r="J5" s="81" t="s">
        <v>723</v>
      </c>
      <c r="K5" s="81" t="s">
        <v>724</v>
      </c>
      <c r="L5" s="82" t="s">
        <v>725</v>
      </c>
      <c r="M5" s="83" t="s">
        <v>726</v>
      </c>
      <c r="N5" s="83" t="s">
        <v>727</v>
      </c>
      <c r="O5" s="84" t="s">
        <v>728</v>
      </c>
    </row>
    <row r="6" spans="1:15" ht="15.75" thickBot="1" x14ac:dyDescent="0.3">
      <c r="A6" s="249" t="s">
        <v>1</v>
      </c>
      <c r="B6" s="250">
        <v>1</v>
      </c>
      <c r="C6" s="31">
        <v>1</v>
      </c>
      <c r="D6" s="23" t="s">
        <v>80</v>
      </c>
      <c r="E6" s="63" t="s">
        <v>658</v>
      </c>
      <c r="F6" s="29">
        <v>2</v>
      </c>
      <c r="G6" s="165">
        <v>1.0900000000000001</v>
      </c>
      <c r="H6" s="60">
        <f t="shared" ref="H6:H69" si="0">F6*G6</f>
        <v>2.1800000000000002</v>
      </c>
      <c r="I6" s="209">
        <f>SUM(H6:H12)</f>
        <v>123.94999999999999</v>
      </c>
      <c r="J6" s="85"/>
      <c r="K6" s="86" t="str">
        <f>IF(ISBLANK(J6),"",IF(AND(J6&gt;=0%,J6&lt;=70%),ROUND(J6,4),"ΜΗ ΑΠΟΔΕΚΤΟ"))</f>
        <v/>
      </c>
      <c r="L6" s="120" t="str">
        <f>IF(ISBLANK(J6),"",G6-K6*G6)</f>
        <v/>
      </c>
      <c r="M6" s="87" t="e">
        <f>F6*L6</f>
        <v>#VALUE!</v>
      </c>
      <c r="N6" s="217" t="e">
        <f>SUM(M6:M12)</f>
        <v>#VALUE!</v>
      </c>
      <c r="O6" s="218" t="e">
        <f>(I6-N6)/I6</f>
        <v>#VALUE!</v>
      </c>
    </row>
    <row r="7" spans="1:15" ht="15.75" thickBot="1" x14ac:dyDescent="0.3">
      <c r="A7" s="237"/>
      <c r="B7" s="238"/>
      <c r="C7" s="30">
        <v>2</v>
      </c>
      <c r="D7" s="6" t="s">
        <v>81</v>
      </c>
      <c r="E7" s="64" t="s">
        <v>658</v>
      </c>
      <c r="F7" s="69">
        <v>10</v>
      </c>
      <c r="G7" s="145">
        <v>1.52</v>
      </c>
      <c r="H7" s="53">
        <f t="shared" si="0"/>
        <v>15.2</v>
      </c>
      <c r="I7" s="268"/>
      <c r="J7" s="85"/>
      <c r="K7" s="88" t="str">
        <f t="shared" ref="K7:K70" si="1">IF(ISBLANK(J7),"",IF(AND(J7&gt;=0%,J7&lt;=70%),ROUND(J7,4),"ΜΗ ΑΠΟΔΕΚΤΟ"))</f>
        <v/>
      </c>
      <c r="L7" s="121" t="str">
        <f t="shared" ref="L7:L70" si="2">IF(ISBLANK(J7),"",G7-K7*G7)</f>
        <v/>
      </c>
      <c r="M7" s="89" t="e">
        <f t="shared" ref="M7:M70" si="3">F7*L7</f>
        <v>#VALUE!</v>
      </c>
      <c r="N7" s="207"/>
      <c r="O7" s="208"/>
    </row>
    <row r="8" spans="1:15" ht="15.75" thickBot="1" x14ac:dyDescent="0.3">
      <c r="A8" s="237"/>
      <c r="B8" s="238"/>
      <c r="C8" s="30">
        <v>3</v>
      </c>
      <c r="D8" s="6" t="s">
        <v>82</v>
      </c>
      <c r="E8" s="64" t="s">
        <v>658</v>
      </c>
      <c r="F8" s="69">
        <v>10</v>
      </c>
      <c r="G8" s="145">
        <v>1.82</v>
      </c>
      <c r="H8" s="53">
        <f t="shared" si="0"/>
        <v>18.2</v>
      </c>
      <c r="I8" s="268"/>
      <c r="J8" s="85"/>
      <c r="K8" s="88" t="str">
        <f t="shared" si="1"/>
        <v/>
      </c>
      <c r="L8" s="121" t="str">
        <f t="shared" si="2"/>
        <v/>
      </c>
      <c r="M8" s="89" t="e">
        <f t="shared" si="3"/>
        <v>#VALUE!</v>
      </c>
      <c r="N8" s="207"/>
      <c r="O8" s="208"/>
    </row>
    <row r="9" spans="1:15" ht="15.75" thickBot="1" x14ac:dyDescent="0.3">
      <c r="A9" s="237"/>
      <c r="B9" s="238"/>
      <c r="C9" s="30">
        <v>4</v>
      </c>
      <c r="D9" s="6" t="s">
        <v>83</v>
      </c>
      <c r="E9" s="64" t="s">
        <v>658</v>
      </c>
      <c r="F9" s="69">
        <v>20</v>
      </c>
      <c r="G9" s="145">
        <v>2.0099999999999998</v>
      </c>
      <c r="H9" s="53">
        <f t="shared" si="0"/>
        <v>40.199999999999996</v>
      </c>
      <c r="I9" s="268"/>
      <c r="J9" s="85"/>
      <c r="K9" s="88" t="str">
        <f t="shared" si="1"/>
        <v/>
      </c>
      <c r="L9" s="121" t="str">
        <f t="shared" si="2"/>
        <v/>
      </c>
      <c r="M9" s="89" t="e">
        <f t="shared" si="3"/>
        <v>#VALUE!</v>
      </c>
      <c r="N9" s="207"/>
      <c r="O9" s="208"/>
    </row>
    <row r="10" spans="1:15" ht="15.75" thickBot="1" x14ac:dyDescent="0.3">
      <c r="A10" s="237"/>
      <c r="B10" s="238"/>
      <c r="C10" s="30">
        <v>5</v>
      </c>
      <c r="D10" s="6" t="s">
        <v>84</v>
      </c>
      <c r="E10" s="64" t="s">
        <v>658</v>
      </c>
      <c r="F10" s="69">
        <v>20</v>
      </c>
      <c r="G10" s="145">
        <v>2.19</v>
      </c>
      <c r="H10" s="53">
        <f t="shared" si="0"/>
        <v>43.8</v>
      </c>
      <c r="I10" s="268"/>
      <c r="J10" s="85"/>
      <c r="K10" s="88" t="str">
        <f t="shared" si="1"/>
        <v/>
      </c>
      <c r="L10" s="121" t="str">
        <f t="shared" si="2"/>
        <v/>
      </c>
      <c r="M10" s="89" t="e">
        <f t="shared" si="3"/>
        <v>#VALUE!</v>
      </c>
      <c r="N10" s="207"/>
      <c r="O10" s="208"/>
    </row>
    <row r="11" spans="1:15" ht="15.75" thickBot="1" x14ac:dyDescent="0.3">
      <c r="A11" s="237"/>
      <c r="B11" s="238"/>
      <c r="C11" s="30">
        <v>6</v>
      </c>
      <c r="D11" s="6" t="s">
        <v>85</v>
      </c>
      <c r="E11" s="64" t="s">
        <v>658</v>
      </c>
      <c r="F11" s="69">
        <v>1</v>
      </c>
      <c r="G11" s="145">
        <v>2.1</v>
      </c>
      <c r="H11" s="53">
        <f t="shared" si="0"/>
        <v>2.1</v>
      </c>
      <c r="I11" s="268"/>
      <c r="J11" s="85"/>
      <c r="K11" s="88" t="str">
        <f t="shared" si="1"/>
        <v/>
      </c>
      <c r="L11" s="121" t="str">
        <f t="shared" si="2"/>
        <v/>
      </c>
      <c r="M11" s="89" t="e">
        <f t="shared" si="3"/>
        <v>#VALUE!</v>
      </c>
      <c r="N11" s="207"/>
      <c r="O11" s="208"/>
    </row>
    <row r="12" spans="1:15" ht="15.75" thickBot="1" x14ac:dyDescent="0.3">
      <c r="A12" s="247"/>
      <c r="B12" s="248"/>
      <c r="C12" s="32">
        <v>7</v>
      </c>
      <c r="D12" s="25" t="s">
        <v>86</v>
      </c>
      <c r="E12" s="65" t="s">
        <v>658</v>
      </c>
      <c r="F12" s="70">
        <v>1</v>
      </c>
      <c r="G12" s="147">
        <v>2.27</v>
      </c>
      <c r="H12" s="61">
        <f t="shared" si="0"/>
        <v>2.27</v>
      </c>
      <c r="I12" s="269"/>
      <c r="J12" s="175"/>
      <c r="K12" s="90" t="str">
        <f t="shared" si="1"/>
        <v/>
      </c>
      <c r="L12" s="122" t="str">
        <f t="shared" si="2"/>
        <v/>
      </c>
      <c r="M12" s="91" t="e">
        <f t="shared" si="3"/>
        <v>#VALUE!</v>
      </c>
      <c r="N12" s="204"/>
      <c r="O12" s="206"/>
    </row>
    <row r="13" spans="1:15" ht="15.75" thickBot="1" x14ac:dyDescent="0.3">
      <c r="A13" s="249" t="s">
        <v>705</v>
      </c>
      <c r="B13" s="250">
        <v>2</v>
      </c>
      <c r="C13" s="31">
        <v>8</v>
      </c>
      <c r="D13" s="23" t="s">
        <v>709</v>
      </c>
      <c r="E13" s="63" t="s">
        <v>658</v>
      </c>
      <c r="F13" s="29">
        <v>3</v>
      </c>
      <c r="G13" s="165">
        <v>246.49</v>
      </c>
      <c r="H13" s="60">
        <f t="shared" si="0"/>
        <v>739.47</v>
      </c>
      <c r="I13" s="209">
        <f>SUM(H13:H16)</f>
        <v>1042.03</v>
      </c>
      <c r="J13" s="85"/>
      <c r="K13" s="86" t="str">
        <f t="shared" si="1"/>
        <v/>
      </c>
      <c r="L13" s="120" t="str">
        <f t="shared" si="2"/>
        <v/>
      </c>
      <c r="M13" s="87" t="e">
        <f t="shared" si="3"/>
        <v>#VALUE!</v>
      </c>
      <c r="N13" s="217" t="e">
        <f>SUM(M13:M16)</f>
        <v>#VALUE!</v>
      </c>
      <c r="O13" s="212" t="e">
        <f>(I13-N13)/I13</f>
        <v>#VALUE!</v>
      </c>
    </row>
    <row r="14" spans="1:15" ht="15.75" thickBot="1" x14ac:dyDescent="0.3">
      <c r="A14" s="237"/>
      <c r="B14" s="238"/>
      <c r="C14" s="30">
        <v>9</v>
      </c>
      <c r="D14" s="6" t="s">
        <v>710</v>
      </c>
      <c r="E14" s="64" t="s">
        <v>658</v>
      </c>
      <c r="F14" s="69">
        <v>1</v>
      </c>
      <c r="G14" s="145">
        <v>139.15</v>
      </c>
      <c r="H14" s="53">
        <f t="shared" si="0"/>
        <v>139.15</v>
      </c>
      <c r="I14" s="268"/>
      <c r="J14" s="85"/>
      <c r="K14" s="88" t="str">
        <f t="shared" si="1"/>
        <v/>
      </c>
      <c r="L14" s="121" t="str">
        <f t="shared" si="2"/>
        <v/>
      </c>
      <c r="M14" s="89" t="e">
        <f t="shared" si="3"/>
        <v>#VALUE!</v>
      </c>
      <c r="N14" s="207"/>
      <c r="O14" s="213"/>
    </row>
    <row r="15" spans="1:15" ht="15.75" thickBot="1" x14ac:dyDescent="0.3">
      <c r="A15" s="237"/>
      <c r="B15" s="238"/>
      <c r="C15" s="30">
        <v>10</v>
      </c>
      <c r="D15" s="6" t="s">
        <v>707</v>
      </c>
      <c r="E15" s="64" t="s">
        <v>658</v>
      </c>
      <c r="F15" s="69">
        <v>1</v>
      </c>
      <c r="G15" s="145">
        <v>97.68</v>
      </c>
      <c r="H15" s="53">
        <f t="shared" si="0"/>
        <v>97.68</v>
      </c>
      <c r="I15" s="268"/>
      <c r="J15" s="85"/>
      <c r="K15" s="115" t="str">
        <f t="shared" si="1"/>
        <v/>
      </c>
      <c r="L15" s="123" t="str">
        <f t="shared" si="2"/>
        <v/>
      </c>
      <c r="M15" s="116" t="e">
        <f t="shared" si="3"/>
        <v>#VALUE!</v>
      </c>
      <c r="N15" s="207"/>
      <c r="O15" s="213"/>
    </row>
    <row r="16" spans="1:15" ht="15.75" thickBot="1" x14ac:dyDescent="0.3">
      <c r="A16" s="247"/>
      <c r="B16" s="248"/>
      <c r="C16" s="32">
        <v>11</v>
      </c>
      <c r="D16" s="25" t="s">
        <v>708</v>
      </c>
      <c r="E16" s="65" t="s">
        <v>658</v>
      </c>
      <c r="F16" s="70">
        <v>1</v>
      </c>
      <c r="G16" s="147">
        <v>65.73</v>
      </c>
      <c r="H16" s="61">
        <f t="shared" si="0"/>
        <v>65.73</v>
      </c>
      <c r="I16" s="269"/>
      <c r="J16" s="175"/>
      <c r="K16" s="90" t="str">
        <f t="shared" si="1"/>
        <v/>
      </c>
      <c r="L16" s="122" t="str">
        <f t="shared" si="2"/>
        <v/>
      </c>
      <c r="M16" s="91" t="e">
        <f t="shared" si="3"/>
        <v>#VALUE!</v>
      </c>
      <c r="N16" s="204"/>
      <c r="O16" s="214"/>
    </row>
    <row r="17" spans="1:15" ht="15.75" thickBot="1" x14ac:dyDescent="0.3">
      <c r="A17" s="249" t="s">
        <v>2</v>
      </c>
      <c r="B17" s="262">
        <v>3</v>
      </c>
      <c r="C17" s="31">
        <v>12</v>
      </c>
      <c r="D17" s="23" t="s">
        <v>87</v>
      </c>
      <c r="E17" s="63" t="s">
        <v>658</v>
      </c>
      <c r="F17" s="29">
        <v>2</v>
      </c>
      <c r="G17" s="165">
        <v>45.26</v>
      </c>
      <c r="H17" s="60">
        <f t="shared" si="0"/>
        <v>90.52</v>
      </c>
      <c r="I17" s="209">
        <f>SUM(H17:H23)</f>
        <v>3149.75</v>
      </c>
      <c r="J17" s="85"/>
      <c r="K17" s="86" t="str">
        <f t="shared" si="1"/>
        <v/>
      </c>
      <c r="L17" s="120" t="str">
        <f t="shared" si="2"/>
        <v/>
      </c>
      <c r="M17" s="87" t="e">
        <f t="shared" si="3"/>
        <v>#VALUE!</v>
      </c>
      <c r="N17" s="217" t="e">
        <f>SUM(M17:M23)</f>
        <v>#VALUE!</v>
      </c>
      <c r="O17" s="212" t="e">
        <f>(I17-N17)/I17</f>
        <v>#VALUE!</v>
      </c>
    </row>
    <row r="18" spans="1:15" ht="15.75" thickBot="1" x14ac:dyDescent="0.3">
      <c r="A18" s="237"/>
      <c r="B18" s="263"/>
      <c r="C18" s="30">
        <v>13</v>
      </c>
      <c r="D18" s="6" t="s">
        <v>664</v>
      </c>
      <c r="E18" s="64" t="s">
        <v>658</v>
      </c>
      <c r="F18" s="69">
        <v>3</v>
      </c>
      <c r="G18" s="145">
        <v>658.95</v>
      </c>
      <c r="H18" s="53">
        <f t="shared" si="0"/>
        <v>1976.8500000000001</v>
      </c>
      <c r="I18" s="268"/>
      <c r="J18" s="85"/>
      <c r="K18" s="88" t="str">
        <f t="shared" si="1"/>
        <v/>
      </c>
      <c r="L18" s="121" t="str">
        <f t="shared" si="2"/>
        <v/>
      </c>
      <c r="M18" s="89" t="e">
        <f t="shared" si="3"/>
        <v>#VALUE!</v>
      </c>
      <c r="N18" s="207"/>
      <c r="O18" s="213"/>
    </row>
    <row r="19" spans="1:15" ht="15.75" thickBot="1" x14ac:dyDescent="0.3">
      <c r="A19" s="237"/>
      <c r="B19" s="263"/>
      <c r="C19" s="126">
        <v>14</v>
      </c>
      <c r="D19" s="6" t="s">
        <v>88</v>
      </c>
      <c r="E19" s="64" t="s">
        <v>658</v>
      </c>
      <c r="F19" s="69">
        <v>2</v>
      </c>
      <c r="G19" s="145">
        <v>288.39999999999998</v>
      </c>
      <c r="H19" s="53">
        <f t="shared" si="0"/>
        <v>576.79999999999995</v>
      </c>
      <c r="I19" s="268"/>
      <c r="J19" s="85"/>
      <c r="K19" s="88" t="str">
        <f t="shared" si="1"/>
        <v/>
      </c>
      <c r="L19" s="121" t="str">
        <f t="shared" si="2"/>
        <v/>
      </c>
      <c r="M19" s="89" t="e">
        <f t="shared" si="3"/>
        <v>#VALUE!</v>
      </c>
      <c r="N19" s="207"/>
      <c r="O19" s="213"/>
    </row>
    <row r="20" spans="1:15" ht="15.75" thickBot="1" x14ac:dyDescent="0.3">
      <c r="A20" s="237"/>
      <c r="B20" s="263"/>
      <c r="C20" s="31">
        <v>15</v>
      </c>
      <c r="D20" s="6" t="s">
        <v>89</v>
      </c>
      <c r="E20" s="64" t="s">
        <v>658</v>
      </c>
      <c r="F20" s="69">
        <v>1</v>
      </c>
      <c r="G20" s="145">
        <v>278.35000000000002</v>
      </c>
      <c r="H20" s="53">
        <f t="shared" si="0"/>
        <v>278.35000000000002</v>
      </c>
      <c r="I20" s="268"/>
      <c r="J20" s="85"/>
      <c r="K20" s="88" t="str">
        <f t="shared" si="1"/>
        <v/>
      </c>
      <c r="L20" s="121" t="str">
        <f t="shared" si="2"/>
        <v/>
      </c>
      <c r="M20" s="89" t="e">
        <f t="shared" si="3"/>
        <v>#VALUE!</v>
      </c>
      <c r="N20" s="207"/>
      <c r="O20" s="213"/>
    </row>
    <row r="21" spans="1:15" ht="15.75" thickBot="1" x14ac:dyDescent="0.3">
      <c r="A21" s="237"/>
      <c r="B21" s="263"/>
      <c r="C21" s="30">
        <v>16</v>
      </c>
      <c r="D21" s="6" t="s">
        <v>665</v>
      </c>
      <c r="E21" s="64" t="s">
        <v>658</v>
      </c>
      <c r="F21" s="15">
        <v>1</v>
      </c>
      <c r="G21" s="145">
        <v>94.75</v>
      </c>
      <c r="H21" s="53">
        <f t="shared" si="0"/>
        <v>94.75</v>
      </c>
      <c r="I21" s="268"/>
      <c r="J21" s="85"/>
      <c r="K21" s="88" t="str">
        <f t="shared" si="1"/>
        <v/>
      </c>
      <c r="L21" s="121" t="str">
        <f t="shared" si="2"/>
        <v/>
      </c>
      <c r="M21" s="89" t="e">
        <f t="shared" si="3"/>
        <v>#VALUE!</v>
      </c>
      <c r="N21" s="207"/>
      <c r="O21" s="213"/>
    </row>
    <row r="22" spans="1:15" ht="15.75" thickBot="1" x14ac:dyDescent="0.3">
      <c r="A22" s="237"/>
      <c r="B22" s="263"/>
      <c r="C22" s="30">
        <v>17</v>
      </c>
      <c r="D22" s="6" t="s">
        <v>90</v>
      </c>
      <c r="E22" s="64" t="s">
        <v>658</v>
      </c>
      <c r="F22" s="69">
        <v>1</v>
      </c>
      <c r="G22" s="145">
        <v>70.44</v>
      </c>
      <c r="H22" s="53">
        <f t="shared" si="0"/>
        <v>70.44</v>
      </c>
      <c r="I22" s="268"/>
      <c r="J22" s="85"/>
      <c r="K22" s="88" t="str">
        <f t="shared" si="1"/>
        <v/>
      </c>
      <c r="L22" s="121" t="str">
        <f t="shared" si="2"/>
        <v/>
      </c>
      <c r="M22" s="89" t="e">
        <f t="shared" si="3"/>
        <v>#VALUE!</v>
      </c>
      <c r="N22" s="207"/>
      <c r="O22" s="213"/>
    </row>
    <row r="23" spans="1:15" ht="15.75" thickBot="1" x14ac:dyDescent="0.3">
      <c r="A23" s="247"/>
      <c r="B23" s="264"/>
      <c r="C23" s="32">
        <v>18</v>
      </c>
      <c r="D23" s="25" t="s">
        <v>91</v>
      </c>
      <c r="E23" s="65" t="s">
        <v>658</v>
      </c>
      <c r="F23" s="70">
        <v>1</v>
      </c>
      <c r="G23" s="147">
        <v>62.04</v>
      </c>
      <c r="H23" s="61">
        <f t="shared" si="0"/>
        <v>62.04</v>
      </c>
      <c r="I23" s="269"/>
      <c r="J23" s="175"/>
      <c r="K23" s="90" t="str">
        <f t="shared" si="1"/>
        <v/>
      </c>
      <c r="L23" s="122" t="str">
        <f t="shared" si="2"/>
        <v/>
      </c>
      <c r="M23" s="91" t="e">
        <f t="shared" si="3"/>
        <v>#VALUE!</v>
      </c>
      <c r="N23" s="204"/>
      <c r="O23" s="214"/>
    </row>
    <row r="24" spans="1:15" ht="15.75" thickBot="1" x14ac:dyDescent="0.3">
      <c r="A24" s="249" t="s">
        <v>706</v>
      </c>
      <c r="B24" s="265">
        <v>4</v>
      </c>
      <c r="C24" s="31">
        <v>19</v>
      </c>
      <c r="D24" s="23" t="s">
        <v>666</v>
      </c>
      <c r="E24" s="63" t="s">
        <v>658</v>
      </c>
      <c r="F24" s="29">
        <v>1</v>
      </c>
      <c r="G24" s="165">
        <v>293.43</v>
      </c>
      <c r="H24" s="60">
        <f t="shared" si="0"/>
        <v>293.43</v>
      </c>
      <c r="I24" s="209">
        <f>SUM(H24:H28)</f>
        <v>965.00000000000011</v>
      </c>
      <c r="J24" s="85"/>
      <c r="K24" s="86" t="str">
        <f t="shared" si="1"/>
        <v/>
      </c>
      <c r="L24" s="120" t="str">
        <f t="shared" si="2"/>
        <v/>
      </c>
      <c r="M24" s="87" t="e">
        <f t="shared" si="3"/>
        <v>#VALUE!</v>
      </c>
      <c r="N24" s="217" t="e">
        <f>SUM(M24:M28)</f>
        <v>#VALUE!</v>
      </c>
      <c r="O24" s="218" t="e">
        <f>(I24-N24)/I24</f>
        <v>#VALUE!</v>
      </c>
    </row>
    <row r="25" spans="1:15" ht="15.75" thickBot="1" x14ac:dyDescent="0.3">
      <c r="A25" s="237"/>
      <c r="B25" s="266"/>
      <c r="C25" s="30">
        <v>20</v>
      </c>
      <c r="D25" s="6" t="s">
        <v>667</v>
      </c>
      <c r="E25" s="64" t="s">
        <v>658</v>
      </c>
      <c r="F25" s="69">
        <v>1</v>
      </c>
      <c r="G25" s="145">
        <v>268.27999999999997</v>
      </c>
      <c r="H25" s="53">
        <f t="shared" si="0"/>
        <v>268.27999999999997</v>
      </c>
      <c r="I25" s="268"/>
      <c r="J25" s="85"/>
      <c r="K25" s="88" t="str">
        <f t="shared" si="1"/>
        <v/>
      </c>
      <c r="L25" s="121" t="str">
        <f t="shared" si="2"/>
        <v/>
      </c>
      <c r="M25" s="89" t="e">
        <f t="shared" si="3"/>
        <v>#VALUE!</v>
      </c>
      <c r="N25" s="207"/>
      <c r="O25" s="208"/>
    </row>
    <row r="26" spans="1:15" ht="15.75" thickBot="1" x14ac:dyDescent="0.3">
      <c r="A26" s="237"/>
      <c r="B26" s="266"/>
      <c r="C26" s="30">
        <v>21</v>
      </c>
      <c r="D26" s="6" t="s">
        <v>668</v>
      </c>
      <c r="E26" s="64" t="s">
        <v>658</v>
      </c>
      <c r="F26" s="69">
        <v>1</v>
      </c>
      <c r="G26" s="145">
        <v>72.94</v>
      </c>
      <c r="H26" s="53">
        <f t="shared" si="0"/>
        <v>72.94</v>
      </c>
      <c r="I26" s="268"/>
      <c r="J26" s="85"/>
      <c r="K26" s="88" t="str">
        <f t="shared" si="1"/>
        <v/>
      </c>
      <c r="L26" s="121" t="str">
        <f t="shared" si="2"/>
        <v/>
      </c>
      <c r="M26" s="89" t="e">
        <f t="shared" si="3"/>
        <v>#VALUE!</v>
      </c>
      <c r="N26" s="207"/>
      <c r="O26" s="208"/>
    </row>
    <row r="27" spans="1:15" ht="15.75" thickBot="1" x14ac:dyDescent="0.3">
      <c r="A27" s="237"/>
      <c r="B27" s="266"/>
      <c r="C27" s="130">
        <v>22</v>
      </c>
      <c r="D27" s="6" t="s">
        <v>669</v>
      </c>
      <c r="E27" s="64" t="s">
        <v>658</v>
      </c>
      <c r="F27" s="69">
        <v>2</v>
      </c>
      <c r="G27" s="145">
        <v>104.81</v>
      </c>
      <c r="H27" s="53">
        <f t="shared" si="0"/>
        <v>209.62</v>
      </c>
      <c r="I27" s="268"/>
      <c r="J27" s="85"/>
      <c r="K27" s="88" t="str">
        <f t="shared" si="1"/>
        <v/>
      </c>
      <c r="L27" s="121" t="str">
        <f t="shared" si="2"/>
        <v/>
      </c>
      <c r="M27" s="89" t="e">
        <f t="shared" si="3"/>
        <v>#VALUE!</v>
      </c>
      <c r="N27" s="207"/>
      <c r="O27" s="208"/>
    </row>
    <row r="28" spans="1:15" ht="15.75" thickBot="1" x14ac:dyDescent="0.3">
      <c r="A28" s="247"/>
      <c r="B28" s="267"/>
      <c r="C28" s="32">
        <v>23</v>
      </c>
      <c r="D28" s="25" t="s">
        <v>670</v>
      </c>
      <c r="E28" s="65" t="s">
        <v>658</v>
      </c>
      <c r="F28" s="70">
        <v>1</v>
      </c>
      <c r="G28" s="147">
        <v>120.73</v>
      </c>
      <c r="H28" s="61">
        <f t="shared" si="0"/>
        <v>120.73</v>
      </c>
      <c r="I28" s="269"/>
      <c r="J28" s="175"/>
      <c r="K28" s="90" t="str">
        <f t="shared" si="1"/>
        <v/>
      </c>
      <c r="L28" s="122" t="str">
        <f t="shared" si="2"/>
        <v/>
      </c>
      <c r="M28" s="91" t="e">
        <f t="shared" si="3"/>
        <v>#VALUE!</v>
      </c>
      <c r="N28" s="204"/>
      <c r="O28" s="206"/>
    </row>
    <row r="29" spans="1:15" ht="15.75" thickBot="1" x14ac:dyDescent="0.3">
      <c r="A29" s="249" t="s">
        <v>3</v>
      </c>
      <c r="B29" s="250">
        <v>4</v>
      </c>
      <c r="C29" s="31">
        <v>24</v>
      </c>
      <c r="D29" s="33" t="s">
        <v>92</v>
      </c>
      <c r="E29" s="63" t="s">
        <v>658</v>
      </c>
      <c r="F29" s="29">
        <v>1</v>
      </c>
      <c r="G29" s="165">
        <v>36.4</v>
      </c>
      <c r="H29" s="60">
        <f t="shared" si="0"/>
        <v>36.4</v>
      </c>
      <c r="I29" s="209">
        <f>SUM(H29:H37)</f>
        <v>4988.91</v>
      </c>
      <c r="J29" s="85"/>
      <c r="K29" s="86" t="str">
        <f>IF(ISBLANK(J29),"",IF(AND(J29&gt;=0%,J29&lt;=70%),ROUND(J29,4),"ΜΗ ΑΠΟΔΕΚΤΟ"))</f>
        <v/>
      </c>
      <c r="L29" s="120" t="str">
        <f>IF(ISBLANK(J29),"",G29-K29*G29)</f>
        <v/>
      </c>
      <c r="M29" s="87" t="e">
        <f t="shared" si="3"/>
        <v>#VALUE!</v>
      </c>
      <c r="N29" s="217" t="e">
        <f>SUM(M29:M37)</f>
        <v>#VALUE!</v>
      </c>
      <c r="O29" s="218" t="e">
        <f>(I29-N29)/I29</f>
        <v>#VALUE!</v>
      </c>
    </row>
    <row r="30" spans="1:15" ht="15.75" thickBot="1" x14ac:dyDescent="0.3">
      <c r="A30" s="237"/>
      <c r="B30" s="238"/>
      <c r="C30" s="30">
        <v>25</v>
      </c>
      <c r="D30" s="7" t="s">
        <v>93</v>
      </c>
      <c r="E30" s="64" t="s">
        <v>658</v>
      </c>
      <c r="F30" s="69">
        <v>4</v>
      </c>
      <c r="G30" s="145">
        <v>41.92</v>
      </c>
      <c r="H30" s="53">
        <f t="shared" si="0"/>
        <v>167.68</v>
      </c>
      <c r="I30" s="268"/>
      <c r="J30" s="85"/>
      <c r="K30" s="92" t="str">
        <f t="shared" si="1"/>
        <v/>
      </c>
      <c r="L30" s="124" t="str">
        <f t="shared" si="2"/>
        <v/>
      </c>
      <c r="M30" s="93" t="e">
        <f t="shared" si="3"/>
        <v>#VALUE!</v>
      </c>
      <c r="N30" s="207"/>
      <c r="O30" s="208"/>
    </row>
    <row r="31" spans="1:15" ht="15.75" thickBot="1" x14ac:dyDescent="0.3">
      <c r="A31" s="237"/>
      <c r="B31" s="238"/>
      <c r="C31" s="30">
        <v>26</v>
      </c>
      <c r="D31" s="7" t="s">
        <v>94</v>
      </c>
      <c r="E31" s="64" t="s">
        <v>658</v>
      </c>
      <c r="F31" s="69">
        <v>1</v>
      </c>
      <c r="G31" s="145">
        <v>73.44</v>
      </c>
      <c r="H31" s="53">
        <f t="shared" si="0"/>
        <v>73.44</v>
      </c>
      <c r="I31" s="268"/>
      <c r="J31" s="85"/>
      <c r="K31" s="88" t="str">
        <f t="shared" si="1"/>
        <v/>
      </c>
      <c r="L31" s="121" t="str">
        <f t="shared" si="2"/>
        <v/>
      </c>
      <c r="M31" s="89" t="e">
        <f t="shared" si="3"/>
        <v>#VALUE!</v>
      </c>
      <c r="N31" s="207"/>
      <c r="O31" s="208"/>
    </row>
    <row r="32" spans="1:15" ht="15.75" thickBot="1" x14ac:dyDescent="0.3">
      <c r="A32" s="237"/>
      <c r="B32" s="238"/>
      <c r="C32" s="30">
        <v>27</v>
      </c>
      <c r="D32" s="7" t="s">
        <v>95</v>
      </c>
      <c r="E32" s="64" t="s">
        <v>658</v>
      </c>
      <c r="F32" s="69">
        <v>2</v>
      </c>
      <c r="G32" s="145">
        <v>293.44</v>
      </c>
      <c r="H32" s="53">
        <f t="shared" si="0"/>
        <v>586.88</v>
      </c>
      <c r="I32" s="268"/>
      <c r="J32" s="85"/>
      <c r="K32" s="88" t="str">
        <f t="shared" si="1"/>
        <v/>
      </c>
      <c r="L32" s="121" t="str">
        <f t="shared" si="2"/>
        <v/>
      </c>
      <c r="M32" s="89" t="e">
        <f t="shared" si="3"/>
        <v>#VALUE!</v>
      </c>
      <c r="N32" s="207"/>
      <c r="O32" s="208"/>
    </row>
    <row r="33" spans="1:15" ht="15.75" thickBot="1" x14ac:dyDescent="0.3">
      <c r="A33" s="237"/>
      <c r="B33" s="238"/>
      <c r="C33" s="30">
        <v>28</v>
      </c>
      <c r="D33" s="7" t="s">
        <v>96</v>
      </c>
      <c r="E33" s="64" t="s">
        <v>658</v>
      </c>
      <c r="F33" s="69">
        <v>2</v>
      </c>
      <c r="G33" s="145">
        <v>268.27999999999997</v>
      </c>
      <c r="H33" s="53">
        <f t="shared" si="0"/>
        <v>536.55999999999995</v>
      </c>
      <c r="I33" s="268"/>
      <c r="J33" s="85"/>
      <c r="K33" s="88" t="str">
        <f t="shared" si="1"/>
        <v/>
      </c>
      <c r="L33" s="121" t="str">
        <f t="shared" si="2"/>
        <v/>
      </c>
      <c r="M33" s="89" t="e">
        <f t="shared" si="3"/>
        <v>#VALUE!</v>
      </c>
      <c r="N33" s="207"/>
      <c r="O33" s="208"/>
    </row>
    <row r="34" spans="1:15" ht="15.75" thickBot="1" x14ac:dyDescent="0.3">
      <c r="A34" s="237"/>
      <c r="B34" s="238"/>
      <c r="C34" s="130">
        <v>29</v>
      </c>
      <c r="D34" s="7" t="s">
        <v>97</v>
      </c>
      <c r="E34" s="64" t="s">
        <v>658</v>
      </c>
      <c r="F34" s="69">
        <v>1</v>
      </c>
      <c r="G34" s="145">
        <v>410.81</v>
      </c>
      <c r="H34" s="53">
        <f t="shared" si="0"/>
        <v>410.81</v>
      </c>
      <c r="I34" s="268"/>
      <c r="J34" s="85"/>
      <c r="K34" s="88" t="str">
        <f t="shared" si="1"/>
        <v/>
      </c>
      <c r="L34" s="121" t="str">
        <f t="shared" si="2"/>
        <v/>
      </c>
      <c r="M34" s="89" t="e">
        <f t="shared" si="3"/>
        <v>#VALUE!</v>
      </c>
      <c r="N34" s="207"/>
      <c r="O34" s="208"/>
    </row>
    <row r="35" spans="1:15" ht="15.75" thickBot="1" x14ac:dyDescent="0.3">
      <c r="A35" s="237"/>
      <c r="B35" s="238"/>
      <c r="C35" s="30">
        <v>30</v>
      </c>
      <c r="D35" s="7" t="s">
        <v>98</v>
      </c>
      <c r="E35" s="64" t="s">
        <v>658</v>
      </c>
      <c r="F35" s="69">
        <v>1</v>
      </c>
      <c r="G35" s="145">
        <v>759.58</v>
      </c>
      <c r="H35" s="53">
        <f t="shared" si="0"/>
        <v>759.58</v>
      </c>
      <c r="I35" s="268"/>
      <c r="J35" s="85"/>
      <c r="K35" s="88" t="str">
        <f t="shared" si="1"/>
        <v/>
      </c>
      <c r="L35" s="121" t="str">
        <f t="shared" si="2"/>
        <v/>
      </c>
      <c r="M35" s="89" t="e">
        <f t="shared" si="3"/>
        <v>#VALUE!</v>
      </c>
      <c r="N35" s="207"/>
      <c r="O35" s="208"/>
    </row>
    <row r="36" spans="1:15" ht="15.75" thickBot="1" x14ac:dyDescent="0.3">
      <c r="A36" s="237"/>
      <c r="B36" s="238"/>
      <c r="C36" s="30">
        <v>31</v>
      </c>
      <c r="D36" s="7" t="s">
        <v>99</v>
      </c>
      <c r="E36" s="64" t="s">
        <v>658</v>
      </c>
      <c r="F36" s="69">
        <v>1</v>
      </c>
      <c r="G36" s="145">
        <v>1195.2</v>
      </c>
      <c r="H36" s="53">
        <f t="shared" si="0"/>
        <v>1195.2</v>
      </c>
      <c r="I36" s="268"/>
      <c r="J36" s="85"/>
      <c r="K36" s="88" t="str">
        <f t="shared" si="1"/>
        <v/>
      </c>
      <c r="L36" s="121" t="str">
        <f t="shared" si="2"/>
        <v/>
      </c>
      <c r="M36" s="89" t="e">
        <f t="shared" si="3"/>
        <v>#VALUE!</v>
      </c>
      <c r="N36" s="207"/>
      <c r="O36" s="208"/>
    </row>
    <row r="37" spans="1:15" ht="15.75" thickBot="1" x14ac:dyDescent="0.3">
      <c r="A37" s="247"/>
      <c r="B37" s="248"/>
      <c r="C37" s="32">
        <v>32</v>
      </c>
      <c r="D37" s="34" t="s">
        <v>100</v>
      </c>
      <c r="E37" s="65" t="s">
        <v>658</v>
      </c>
      <c r="F37" s="70">
        <v>1</v>
      </c>
      <c r="G37" s="147">
        <v>1222.3599999999999</v>
      </c>
      <c r="H37" s="61">
        <f t="shared" si="0"/>
        <v>1222.3599999999999</v>
      </c>
      <c r="I37" s="269"/>
      <c r="J37" s="175"/>
      <c r="K37" s="90" t="str">
        <f t="shared" si="1"/>
        <v/>
      </c>
      <c r="L37" s="122" t="str">
        <f t="shared" si="2"/>
        <v/>
      </c>
      <c r="M37" s="91" t="e">
        <f t="shared" si="3"/>
        <v>#VALUE!</v>
      </c>
      <c r="N37" s="204"/>
      <c r="O37" s="206"/>
    </row>
    <row r="38" spans="1:15" ht="15.75" thickBot="1" x14ac:dyDescent="0.3">
      <c r="A38" s="249" t="s">
        <v>4</v>
      </c>
      <c r="B38" s="250">
        <v>4</v>
      </c>
      <c r="C38" s="31">
        <v>33</v>
      </c>
      <c r="D38" s="33" t="s">
        <v>101</v>
      </c>
      <c r="E38" s="63" t="s">
        <v>658</v>
      </c>
      <c r="F38" s="29">
        <v>4</v>
      </c>
      <c r="G38" s="165">
        <v>155.44999999999999</v>
      </c>
      <c r="H38" s="60">
        <f t="shared" si="0"/>
        <v>621.79999999999995</v>
      </c>
      <c r="I38" s="209">
        <f>SUM(H38:H50)</f>
        <v>7176.2799999999988</v>
      </c>
      <c r="J38" s="85"/>
      <c r="K38" s="86" t="str">
        <f t="shared" si="1"/>
        <v/>
      </c>
      <c r="L38" s="120" t="str">
        <f t="shared" si="2"/>
        <v/>
      </c>
      <c r="M38" s="87" t="e">
        <f t="shared" si="3"/>
        <v>#VALUE!</v>
      </c>
      <c r="N38" s="217" t="e">
        <f>SUM(M38:M50)</f>
        <v>#VALUE!</v>
      </c>
      <c r="O38" s="218" t="e">
        <f>(I38-N38)/I38</f>
        <v>#VALUE!</v>
      </c>
    </row>
    <row r="39" spans="1:15" ht="15.75" thickBot="1" x14ac:dyDescent="0.3">
      <c r="A39" s="237"/>
      <c r="B39" s="238"/>
      <c r="C39" s="30">
        <v>34</v>
      </c>
      <c r="D39" s="7" t="s">
        <v>102</v>
      </c>
      <c r="E39" s="64" t="s">
        <v>658</v>
      </c>
      <c r="F39" s="69">
        <v>4</v>
      </c>
      <c r="G39" s="145">
        <v>407.45</v>
      </c>
      <c r="H39" s="53">
        <f t="shared" si="0"/>
        <v>1629.8</v>
      </c>
      <c r="I39" s="268"/>
      <c r="J39" s="85"/>
      <c r="K39" s="88" t="str">
        <f t="shared" si="1"/>
        <v/>
      </c>
      <c r="L39" s="121" t="str">
        <f t="shared" si="2"/>
        <v/>
      </c>
      <c r="M39" s="89" t="e">
        <f t="shared" si="3"/>
        <v>#VALUE!</v>
      </c>
      <c r="N39" s="207"/>
      <c r="O39" s="208"/>
    </row>
    <row r="40" spans="1:15" ht="15.75" thickBot="1" x14ac:dyDescent="0.3">
      <c r="A40" s="237"/>
      <c r="B40" s="238"/>
      <c r="C40" s="30">
        <v>35</v>
      </c>
      <c r="D40" s="7" t="s">
        <v>103</v>
      </c>
      <c r="E40" s="64" t="s">
        <v>658</v>
      </c>
      <c r="F40" s="69">
        <v>2</v>
      </c>
      <c r="G40" s="145">
        <v>78.48</v>
      </c>
      <c r="H40" s="53">
        <f t="shared" si="0"/>
        <v>156.96</v>
      </c>
      <c r="I40" s="268"/>
      <c r="J40" s="85"/>
      <c r="K40" s="88" t="str">
        <f t="shared" si="1"/>
        <v/>
      </c>
      <c r="L40" s="121" t="str">
        <f t="shared" si="2"/>
        <v/>
      </c>
      <c r="M40" s="89" t="e">
        <f t="shared" si="3"/>
        <v>#VALUE!</v>
      </c>
      <c r="N40" s="207"/>
      <c r="O40" s="208"/>
    </row>
    <row r="41" spans="1:15" ht="15.75" thickBot="1" x14ac:dyDescent="0.3">
      <c r="A41" s="237"/>
      <c r="B41" s="238"/>
      <c r="C41" s="130">
        <v>36</v>
      </c>
      <c r="D41" s="7" t="s">
        <v>104</v>
      </c>
      <c r="E41" s="64" t="s">
        <v>658</v>
      </c>
      <c r="F41" s="69">
        <v>4</v>
      </c>
      <c r="G41" s="145">
        <v>269.95999999999998</v>
      </c>
      <c r="H41" s="53">
        <f t="shared" si="0"/>
        <v>1079.8399999999999</v>
      </c>
      <c r="I41" s="268"/>
      <c r="J41" s="85"/>
      <c r="K41" s="88" t="str">
        <f t="shared" si="1"/>
        <v/>
      </c>
      <c r="L41" s="121" t="str">
        <f t="shared" si="2"/>
        <v/>
      </c>
      <c r="M41" s="89" t="e">
        <f t="shared" si="3"/>
        <v>#VALUE!</v>
      </c>
      <c r="N41" s="207"/>
      <c r="O41" s="208"/>
    </row>
    <row r="42" spans="1:15" ht="15.75" thickBot="1" x14ac:dyDescent="0.3">
      <c r="A42" s="237"/>
      <c r="B42" s="238"/>
      <c r="C42" s="30">
        <v>37</v>
      </c>
      <c r="D42" s="7" t="s">
        <v>105</v>
      </c>
      <c r="E42" s="64" t="s">
        <v>658</v>
      </c>
      <c r="F42" s="69">
        <v>2</v>
      </c>
      <c r="G42" s="145">
        <v>62.88</v>
      </c>
      <c r="H42" s="53">
        <f t="shared" si="0"/>
        <v>125.76</v>
      </c>
      <c r="I42" s="268"/>
      <c r="J42" s="85"/>
      <c r="K42" s="92" t="str">
        <f t="shared" si="1"/>
        <v/>
      </c>
      <c r="L42" s="124" t="str">
        <f t="shared" si="2"/>
        <v/>
      </c>
      <c r="M42" s="93" t="e">
        <f t="shared" si="3"/>
        <v>#VALUE!</v>
      </c>
      <c r="N42" s="207"/>
      <c r="O42" s="208"/>
    </row>
    <row r="43" spans="1:15" ht="15.75" thickBot="1" x14ac:dyDescent="0.3">
      <c r="A43" s="237"/>
      <c r="B43" s="238"/>
      <c r="C43" s="30">
        <v>38</v>
      </c>
      <c r="D43" s="7" t="s">
        <v>106</v>
      </c>
      <c r="E43" s="64" t="s">
        <v>658</v>
      </c>
      <c r="F43" s="69">
        <v>6</v>
      </c>
      <c r="G43" s="145">
        <v>108.99</v>
      </c>
      <c r="H43" s="53">
        <f t="shared" si="0"/>
        <v>653.93999999999994</v>
      </c>
      <c r="I43" s="268"/>
      <c r="J43" s="85"/>
      <c r="K43" s="88" t="str">
        <f t="shared" si="1"/>
        <v/>
      </c>
      <c r="L43" s="121" t="str">
        <f t="shared" si="2"/>
        <v/>
      </c>
      <c r="M43" s="89" t="e">
        <f t="shared" si="3"/>
        <v>#VALUE!</v>
      </c>
      <c r="N43" s="207"/>
      <c r="O43" s="208"/>
    </row>
    <row r="44" spans="1:15" ht="15.75" thickBot="1" x14ac:dyDescent="0.3">
      <c r="A44" s="237"/>
      <c r="B44" s="238"/>
      <c r="C44" s="30">
        <v>39</v>
      </c>
      <c r="D44" s="6" t="s">
        <v>671</v>
      </c>
      <c r="E44" s="64" t="s">
        <v>658</v>
      </c>
      <c r="F44" s="69">
        <v>2</v>
      </c>
      <c r="G44" s="145">
        <v>380.63</v>
      </c>
      <c r="H44" s="53">
        <f t="shared" si="0"/>
        <v>761.26</v>
      </c>
      <c r="I44" s="268"/>
      <c r="J44" s="85"/>
      <c r="K44" s="88" t="str">
        <f t="shared" si="1"/>
        <v/>
      </c>
      <c r="L44" s="121" t="str">
        <f t="shared" si="2"/>
        <v/>
      </c>
      <c r="M44" s="89" t="e">
        <f t="shared" si="3"/>
        <v>#VALUE!</v>
      </c>
      <c r="N44" s="207"/>
      <c r="O44" s="208"/>
    </row>
    <row r="45" spans="1:15" ht="15.75" thickBot="1" x14ac:dyDescent="0.3">
      <c r="A45" s="237"/>
      <c r="B45" s="238"/>
      <c r="C45" s="30">
        <v>40</v>
      </c>
      <c r="D45" s="7" t="s">
        <v>107</v>
      </c>
      <c r="E45" s="64" t="s">
        <v>658</v>
      </c>
      <c r="F45" s="69">
        <v>2</v>
      </c>
      <c r="G45" s="145">
        <v>77.13</v>
      </c>
      <c r="H45" s="53">
        <f t="shared" si="0"/>
        <v>154.26</v>
      </c>
      <c r="I45" s="268"/>
      <c r="J45" s="85"/>
      <c r="K45" s="88" t="str">
        <f t="shared" si="1"/>
        <v/>
      </c>
      <c r="L45" s="121" t="str">
        <f t="shared" si="2"/>
        <v/>
      </c>
      <c r="M45" s="89" t="e">
        <f t="shared" si="3"/>
        <v>#VALUE!</v>
      </c>
      <c r="N45" s="207"/>
      <c r="O45" s="208"/>
    </row>
    <row r="46" spans="1:15" ht="15.75" thickBot="1" x14ac:dyDescent="0.3">
      <c r="A46" s="237"/>
      <c r="B46" s="238"/>
      <c r="C46" s="30">
        <v>41</v>
      </c>
      <c r="D46" s="7" t="s">
        <v>108</v>
      </c>
      <c r="E46" s="64" t="s">
        <v>658</v>
      </c>
      <c r="F46" s="69">
        <v>2</v>
      </c>
      <c r="G46" s="145">
        <v>158.94999999999999</v>
      </c>
      <c r="H46" s="53">
        <f t="shared" si="0"/>
        <v>317.89999999999998</v>
      </c>
      <c r="I46" s="268"/>
      <c r="J46" s="85"/>
      <c r="K46" s="88" t="str">
        <f t="shared" si="1"/>
        <v/>
      </c>
      <c r="L46" s="121" t="str">
        <f t="shared" si="2"/>
        <v/>
      </c>
      <c r="M46" s="89" t="e">
        <f t="shared" si="3"/>
        <v>#VALUE!</v>
      </c>
      <c r="N46" s="207"/>
      <c r="O46" s="208"/>
    </row>
    <row r="47" spans="1:15" ht="15.75" thickBot="1" x14ac:dyDescent="0.3">
      <c r="A47" s="237"/>
      <c r="B47" s="238"/>
      <c r="C47" s="30">
        <v>42</v>
      </c>
      <c r="D47" s="8" t="s">
        <v>109</v>
      </c>
      <c r="E47" s="64" t="s">
        <v>658</v>
      </c>
      <c r="F47" s="69">
        <v>4</v>
      </c>
      <c r="G47" s="145">
        <v>181.09</v>
      </c>
      <c r="H47" s="53">
        <f t="shared" si="0"/>
        <v>724.36</v>
      </c>
      <c r="I47" s="268"/>
      <c r="J47" s="85"/>
      <c r="K47" s="88" t="str">
        <f t="shared" si="1"/>
        <v/>
      </c>
      <c r="L47" s="121" t="str">
        <f t="shared" si="2"/>
        <v/>
      </c>
      <c r="M47" s="89" t="e">
        <f t="shared" si="3"/>
        <v>#VALUE!</v>
      </c>
      <c r="N47" s="207"/>
      <c r="O47" s="208"/>
    </row>
    <row r="48" spans="1:15" ht="15.75" thickBot="1" x14ac:dyDescent="0.3">
      <c r="A48" s="237"/>
      <c r="B48" s="238"/>
      <c r="C48" s="130">
        <v>43</v>
      </c>
      <c r="D48" s="8" t="s">
        <v>110</v>
      </c>
      <c r="E48" s="64" t="s">
        <v>658</v>
      </c>
      <c r="F48" s="69">
        <v>4</v>
      </c>
      <c r="G48" s="145">
        <v>117.37</v>
      </c>
      <c r="H48" s="53">
        <f t="shared" si="0"/>
        <v>469.48</v>
      </c>
      <c r="I48" s="268"/>
      <c r="J48" s="85"/>
      <c r="K48" s="88" t="str">
        <f t="shared" si="1"/>
        <v/>
      </c>
      <c r="L48" s="121" t="str">
        <f t="shared" si="2"/>
        <v/>
      </c>
      <c r="M48" s="89" t="e">
        <f t="shared" si="3"/>
        <v>#VALUE!</v>
      </c>
      <c r="N48" s="207"/>
      <c r="O48" s="208"/>
    </row>
    <row r="49" spans="1:15" ht="15.75" thickBot="1" x14ac:dyDescent="0.3">
      <c r="A49" s="237"/>
      <c r="B49" s="238"/>
      <c r="C49" s="30">
        <v>44</v>
      </c>
      <c r="D49" s="7" t="s">
        <v>111</v>
      </c>
      <c r="E49" s="64" t="s">
        <v>658</v>
      </c>
      <c r="F49" s="69">
        <v>4</v>
      </c>
      <c r="G49" s="145">
        <v>26.66</v>
      </c>
      <c r="H49" s="53">
        <f t="shared" si="0"/>
        <v>106.64</v>
      </c>
      <c r="I49" s="268"/>
      <c r="J49" s="85"/>
      <c r="K49" s="88" t="str">
        <f t="shared" si="1"/>
        <v/>
      </c>
      <c r="L49" s="121" t="str">
        <f t="shared" si="2"/>
        <v/>
      </c>
      <c r="M49" s="89" t="e">
        <f t="shared" si="3"/>
        <v>#VALUE!</v>
      </c>
      <c r="N49" s="207"/>
      <c r="O49" s="208"/>
    </row>
    <row r="50" spans="1:15" ht="15.75" thickBot="1" x14ac:dyDescent="0.3">
      <c r="A50" s="247"/>
      <c r="B50" s="248"/>
      <c r="C50" s="32">
        <v>45</v>
      </c>
      <c r="D50" s="34" t="s">
        <v>112</v>
      </c>
      <c r="E50" s="65" t="s">
        <v>658</v>
      </c>
      <c r="F50" s="70">
        <v>4</v>
      </c>
      <c r="G50" s="147">
        <v>93.57</v>
      </c>
      <c r="H50" s="61">
        <f t="shared" si="0"/>
        <v>374.28</v>
      </c>
      <c r="I50" s="269"/>
      <c r="J50" s="175"/>
      <c r="K50" s="90" t="str">
        <f t="shared" si="1"/>
        <v/>
      </c>
      <c r="L50" s="122" t="str">
        <f t="shared" si="2"/>
        <v/>
      </c>
      <c r="M50" s="91" t="e">
        <f t="shared" si="3"/>
        <v>#VALUE!</v>
      </c>
      <c r="N50" s="204"/>
      <c r="O50" s="206"/>
    </row>
    <row r="51" spans="1:15" ht="15.75" thickBot="1" x14ac:dyDescent="0.3">
      <c r="A51" s="249" t="s">
        <v>5</v>
      </c>
      <c r="B51" s="250">
        <v>4</v>
      </c>
      <c r="C51" s="31">
        <v>46</v>
      </c>
      <c r="D51" s="33" t="s">
        <v>113</v>
      </c>
      <c r="E51" s="63" t="s">
        <v>658</v>
      </c>
      <c r="F51" s="29">
        <v>20</v>
      </c>
      <c r="G51" s="165">
        <v>5.7</v>
      </c>
      <c r="H51" s="60">
        <f t="shared" si="0"/>
        <v>114</v>
      </c>
      <c r="I51" s="209">
        <f>SUM(H51:H57)</f>
        <v>1320.84</v>
      </c>
      <c r="J51" s="85"/>
      <c r="K51" s="86" t="str">
        <f t="shared" si="1"/>
        <v/>
      </c>
      <c r="L51" s="120" t="str">
        <f t="shared" si="2"/>
        <v/>
      </c>
      <c r="M51" s="87" t="e">
        <f t="shared" si="3"/>
        <v>#VALUE!</v>
      </c>
      <c r="N51" s="217" t="e">
        <f>SUM(M51:M57)</f>
        <v>#VALUE!</v>
      </c>
      <c r="O51" s="218" t="e">
        <f>(I51-N51)/I51</f>
        <v>#VALUE!</v>
      </c>
    </row>
    <row r="52" spans="1:15" ht="15.75" thickBot="1" x14ac:dyDescent="0.3">
      <c r="A52" s="237"/>
      <c r="B52" s="238"/>
      <c r="C52" s="30">
        <v>47</v>
      </c>
      <c r="D52" s="7" t="s">
        <v>114</v>
      </c>
      <c r="E52" s="64" t="s">
        <v>658</v>
      </c>
      <c r="F52" s="69">
        <v>25</v>
      </c>
      <c r="G52" s="145">
        <v>12.58</v>
      </c>
      <c r="H52" s="53">
        <f t="shared" si="0"/>
        <v>314.5</v>
      </c>
      <c r="I52" s="268"/>
      <c r="J52" s="85"/>
      <c r="K52" s="88" t="str">
        <f t="shared" si="1"/>
        <v/>
      </c>
      <c r="L52" s="121" t="str">
        <f t="shared" si="2"/>
        <v/>
      </c>
      <c r="M52" s="89" t="e">
        <f t="shared" si="3"/>
        <v>#VALUE!</v>
      </c>
      <c r="N52" s="207"/>
      <c r="O52" s="208"/>
    </row>
    <row r="53" spans="1:15" ht="15.75" thickBot="1" x14ac:dyDescent="0.3">
      <c r="A53" s="237"/>
      <c r="B53" s="238"/>
      <c r="C53" s="30">
        <v>48</v>
      </c>
      <c r="D53" s="7" t="s">
        <v>115</v>
      </c>
      <c r="E53" s="64" t="s">
        <v>658</v>
      </c>
      <c r="F53" s="69">
        <v>25</v>
      </c>
      <c r="G53" s="145">
        <v>9.39</v>
      </c>
      <c r="H53" s="53">
        <f t="shared" si="0"/>
        <v>234.75</v>
      </c>
      <c r="I53" s="268"/>
      <c r="J53" s="85"/>
      <c r="K53" s="88" t="str">
        <f t="shared" si="1"/>
        <v/>
      </c>
      <c r="L53" s="121" t="str">
        <f t="shared" si="2"/>
        <v/>
      </c>
      <c r="M53" s="89" t="e">
        <f t="shared" si="3"/>
        <v>#VALUE!</v>
      </c>
      <c r="N53" s="207"/>
      <c r="O53" s="208"/>
    </row>
    <row r="54" spans="1:15" ht="15.75" thickBot="1" x14ac:dyDescent="0.3">
      <c r="A54" s="237"/>
      <c r="B54" s="238"/>
      <c r="C54" s="30">
        <v>49</v>
      </c>
      <c r="D54" s="7" t="s">
        <v>116</v>
      </c>
      <c r="E54" s="64" t="s">
        <v>658</v>
      </c>
      <c r="F54" s="69">
        <v>15</v>
      </c>
      <c r="G54" s="145">
        <v>16.940000000000001</v>
      </c>
      <c r="H54" s="53">
        <f t="shared" si="0"/>
        <v>254.10000000000002</v>
      </c>
      <c r="I54" s="268"/>
      <c r="J54" s="85"/>
      <c r="K54" s="88" t="str">
        <f t="shared" si="1"/>
        <v/>
      </c>
      <c r="L54" s="121" t="str">
        <f t="shared" si="2"/>
        <v/>
      </c>
      <c r="M54" s="89" t="e">
        <f t="shared" si="3"/>
        <v>#VALUE!</v>
      </c>
      <c r="N54" s="207"/>
      <c r="O54" s="208"/>
    </row>
    <row r="55" spans="1:15" ht="15.75" thickBot="1" x14ac:dyDescent="0.3">
      <c r="A55" s="237"/>
      <c r="B55" s="238"/>
      <c r="C55" s="130">
        <v>50</v>
      </c>
      <c r="D55" s="7" t="s">
        <v>117</v>
      </c>
      <c r="E55" s="64" t="s">
        <v>658</v>
      </c>
      <c r="F55" s="69">
        <v>8</v>
      </c>
      <c r="G55" s="145">
        <v>33.54</v>
      </c>
      <c r="H55" s="53">
        <f t="shared" si="0"/>
        <v>268.32</v>
      </c>
      <c r="I55" s="268"/>
      <c r="J55" s="85"/>
      <c r="K55" s="88" t="str">
        <f t="shared" si="1"/>
        <v/>
      </c>
      <c r="L55" s="121" t="str">
        <f t="shared" si="2"/>
        <v/>
      </c>
      <c r="M55" s="89" t="e">
        <f t="shared" si="3"/>
        <v>#VALUE!</v>
      </c>
      <c r="N55" s="207"/>
      <c r="O55" s="208"/>
    </row>
    <row r="56" spans="1:15" ht="15.75" thickBot="1" x14ac:dyDescent="0.3">
      <c r="A56" s="237"/>
      <c r="B56" s="238"/>
      <c r="C56" s="30">
        <v>51</v>
      </c>
      <c r="D56" s="7" t="s">
        <v>118</v>
      </c>
      <c r="E56" s="64" t="s">
        <v>658</v>
      </c>
      <c r="F56" s="69">
        <v>2</v>
      </c>
      <c r="G56" s="145">
        <v>39.909999999999997</v>
      </c>
      <c r="H56" s="53">
        <f t="shared" si="0"/>
        <v>79.819999999999993</v>
      </c>
      <c r="I56" s="268"/>
      <c r="J56" s="85"/>
      <c r="K56" s="88" t="str">
        <f t="shared" si="1"/>
        <v/>
      </c>
      <c r="L56" s="121" t="str">
        <f t="shared" si="2"/>
        <v/>
      </c>
      <c r="M56" s="89" t="e">
        <f t="shared" si="3"/>
        <v>#VALUE!</v>
      </c>
      <c r="N56" s="207"/>
      <c r="O56" s="208"/>
    </row>
    <row r="57" spans="1:15" ht="15.75" thickBot="1" x14ac:dyDescent="0.3">
      <c r="A57" s="247"/>
      <c r="B57" s="248"/>
      <c r="C57" s="32">
        <v>52</v>
      </c>
      <c r="D57" s="34" t="s">
        <v>119</v>
      </c>
      <c r="E57" s="65" t="s">
        <v>658</v>
      </c>
      <c r="F57" s="70">
        <v>15</v>
      </c>
      <c r="G57" s="147">
        <v>3.69</v>
      </c>
      <c r="H57" s="61">
        <f t="shared" si="0"/>
        <v>55.35</v>
      </c>
      <c r="I57" s="269"/>
      <c r="J57" s="175"/>
      <c r="K57" s="90" t="str">
        <f t="shared" si="1"/>
        <v/>
      </c>
      <c r="L57" s="122" t="str">
        <f t="shared" si="2"/>
        <v/>
      </c>
      <c r="M57" s="91" t="e">
        <f t="shared" si="3"/>
        <v>#VALUE!</v>
      </c>
      <c r="N57" s="204"/>
      <c r="O57" s="206"/>
    </row>
    <row r="58" spans="1:15" ht="15.75" thickBot="1" x14ac:dyDescent="0.3">
      <c r="A58" s="249" t="s">
        <v>6</v>
      </c>
      <c r="B58" s="250">
        <v>5</v>
      </c>
      <c r="C58" s="31">
        <v>53</v>
      </c>
      <c r="D58" s="33" t="s">
        <v>120</v>
      </c>
      <c r="E58" s="63" t="s">
        <v>658</v>
      </c>
      <c r="F58" s="29">
        <v>40</v>
      </c>
      <c r="G58" s="165">
        <v>7.38</v>
      </c>
      <c r="H58" s="60">
        <f t="shared" si="0"/>
        <v>295.2</v>
      </c>
      <c r="I58" s="209">
        <f>SUM(H58:H65)</f>
        <v>4103.45</v>
      </c>
      <c r="J58" s="85"/>
      <c r="K58" s="86" t="str">
        <f t="shared" si="1"/>
        <v/>
      </c>
      <c r="L58" s="120" t="str">
        <f t="shared" si="2"/>
        <v/>
      </c>
      <c r="M58" s="87" t="e">
        <f t="shared" si="3"/>
        <v>#VALUE!</v>
      </c>
      <c r="N58" s="217" t="e">
        <f>SUM(M58:M65)</f>
        <v>#VALUE!</v>
      </c>
      <c r="O58" s="218" t="e">
        <f>(I58-N58)/I58</f>
        <v>#VALUE!</v>
      </c>
    </row>
    <row r="59" spans="1:15" ht="15.75" thickBot="1" x14ac:dyDescent="0.3">
      <c r="A59" s="237"/>
      <c r="B59" s="238"/>
      <c r="C59" s="30">
        <v>54</v>
      </c>
      <c r="D59" s="7" t="s">
        <v>121</v>
      </c>
      <c r="E59" s="64" t="s">
        <v>658</v>
      </c>
      <c r="F59" s="69">
        <v>50</v>
      </c>
      <c r="G59" s="145">
        <v>16.77</v>
      </c>
      <c r="H59" s="53">
        <f t="shared" si="0"/>
        <v>838.5</v>
      </c>
      <c r="I59" s="268"/>
      <c r="J59" s="85"/>
      <c r="K59" s="88" t="str">
        <f t="shared" si="1"/>
        <v/>
      </c>
      <c r="L59" s="121" t="str">
        <f t="shared" si="2"/>
        <v/>
      </c>
      <c r="M59" s="89" t="e">
        <f t="shared" si="3"/>
        <v>#VALUE!</v>
      </c>
      <c r="N59" s="207"/>
      <c r="O59" s="208"/>
    </row>
    <row r="60" spans="1:15" ht="15.75" thickBot="1" x14ac:dyDescent="0.3">
      <c r="A60" s="237"/>
      <c r="B60" s="238"/>
      <c r="C60" s="30">
        <v>55</v>
      </c>
      <c r="D60" s="7" t="s">
        <v>122</v>
      </c>
      <c r="E60" s="64" t="s">
        <v>658</v>
      </c>
      <c r="F60" s="69">
        <v>50</v>
      </c>
      <c r="G60" s="145">
        <v>12.41</v>
      </c>
      <c r="H60" s="53">
        <f t="shared" si="0"/>
        <v>620.5</v>
      </c>
      <c r="I60" s="268"/>
      <c r="J60" s="85"/>
      <c r="K60" s="88" t="str">
        <f t="shared" si="1"/>
        <v/>
      </c>
      <c r="L60" s="121" t="str">
        <f t="shared" si="2"/>
        <v/>
      </c>
      <c r="M60" s="89" t="e">
        <f t="shared" si="3"/>
        <v>#VALUE!</v>
      </c>
      <c r="N60" s="207"/>
      <c r="O60" s="208"/>
    </row>
    <row r="61" spans="1:15" ht="15.75" thickBot="1" x14ac:dyDescent="0.3">
      <c r="A61" s="237"/>
      <c r="B61" s="238"/>
      <c r="C61" s="30">
        <v>56</v>
      </c>
      <c r="D61" s="7" t="s">
        <v>123</v>
      </c>
      <c r="E61" s="64" t="s">
        <v>658</v>
      </c>
      <c r="F61" s="69">
        <v>10</v>
      </c>
      <c r="G61" s="145">
        <v>3.36</v>
      </c>
      <c r="H61" s="53">
        <f t="shared" si="0"/>
        <v>33.6</v>
      </c>
      <c r="I61" s="268"/>
      <c r="J61" s="85"/>
      <c r="K61" s="88" t="str">
        <f t="shared" si="1"/>
        <v/>
      </c>
      <c r="L61" s="121" t="str">
        <f t="shared" si="2"/>
        <v/>
      </c>
      <c r="M61" s="89" t="e">
        <f t="shared" si="3"/>
        <v>#VALUE!</v>
      </c>
      <c r="N61" s="207"/>
      <c r="O61" s="208"/>
    </row>
    <row r="62" spans="1:15" ht="15.75" thickBot="1" x14ac:dyDescent="0.3">
      <c r="A62" s="237"/>
      <c r="B62" s="238"/>
      <c r="C62" s="130">
        <v>57</v>
      </c>
      <c r="D62" s="7" t="s">
        <v>124</v>
      </c>
      <c r="E62" s="64" t="s">
        <v>658</v>
      </c>
      <c r="F62" s="69">
        <v>25</v>
      </c>
      <c r="G62" s="145">
        <v>28.5</v>
      </c>
      <c r="H62" s="53">
        <f t="shared" si="0"/>
        <v>712.5</v>
      </c>
      <c r="I62" s="268"/>
      <c r="J62" s="85"/>
      <c r="K62" s="88" t="str">
        <f t="shared" si="1"/>
        <v/>
      </c>
      <c r="L62" s="121" t="str">
        <f t="shared" si="2"/>
        <v/>
      </c>
      <c r="M62" s="89" t="e">
        <f t="shared" si="3"/>
        <v>#VALUE!</v>
      </c>
      <c r="N62" s="207"/>
      <c r="O62" s="208"/>
    </row>
    <row r="63" spans="1:15" ht="15.75" thickBot="1" x14ac:dyDescent="0.3">
      <c r="A63" s="237"/>
      <c r="B63" s="238"/>
      <c r="C63" s="30">
        <v>58</v>
      </c>
      <c r="D63" s="7" t="s">
        <v>125</v>
      </c>
      <c r="E63" s="64" t="s">
        <v>658</v>
      </c>
      <c r="F63" s="69">
        <v>25</v>
      </c>
      <c r="G63" s="145">
        <v>50.31</v>
      </c>
      <c r="H63" s="53">
        <f t="shared" si="0"/>
        <v>1257.75</v>
      </c>
      <c r="I63" s="268"/>
      <c r="J63" s="85"/>
      <c r="K63" s="92" t="str">
        <f t="shared" si="1"/>
        <v/>
      </c>
      <c r="L63" s="124" t="str">
        <f t="shared" si="2"/>
        <v/>
      </c>
      <c r="M63" s="93" t="e">
        <f t="shared" si="3"/>
        <v>#VALUE!</v>
      </c>
      <c r="N63" s="207"/>
      <c r="O63" s="208"/>
    </row>
    <row r="64" spans="1:15" ht="15.75" thickBot="1" x14ac:dyDescent="0.3">
      <c r="A64" s="237"/>
      <c r="B64" s="238"/>
      <c r="C64" s="30">
        <v>59</v>
      </c>
      <c r="D64" s="7" t="s">
        <v>126</v>
      </c>
      <c r="E64" s="64" t="s">
        <v>658</v>
      </c>
      <c r="F64" s="69">
        <v>2</v>
      </c>
      <c r="G64" s="145">
        <v>72.099999999999994</v>
      </c>
      <c r="H64" s="53">
        <f t="shared" si="0"/>
        <v>144.19999999999999</v>
      </c>
      <c r="I64" s="268"/>
      <c r="J64" s="85"/>
      <c r="K64" s="88" t="str">
        <f t="shared" si="1"/>
        <v/>
      </c>
      <c r="L64" s="121" t="str">
        <f t="shared" si="2"/>
        <v/>
      </c>
      <c r="M64" s="89" t="e">
        <f t="shared" si="3"/>
        <v>#VALUE!</v>
      </c>
      <c r="N64" s="207"/>
      <c r="O64" s="208"/>
    </row>
    <row r="65" spans="1:15" ht="15.75" thickBot="1" x14ac:dyDescent="0.3">
      <c r="A65" s="247"/>
      <c r="B65" s="248"/>
      <c r="C65" s="32">
        <v>60</v>
      </c>
      <c r="D65" s="34" t="s">
        <v>127</v>
      </c>
      <c r="E65" s="65" t="s">
        <v>658</v>
      </c>
      <c r="F65" s="70">
        <v>40</v>
      </c>
      <c r="G65" s="147">
        <v>5.03</v>
      </c>
      <c r="H65" s="61">
        <f t="shared" si="0"/>
        <v>201.20000000000002</v>
      </c>
      <c r="I65" s="269"/>
      <c r="J65" s="175"/>
      <c r="K65" s="90" t="str">
        <f t="shared" si="1"/>
        <v/>
      </c>
      <c r="L65" s="122" t="str">
        <f t="shared" si="2"/>
        <v/>
      </c>
      <c r="M65" s="91" t="e">
        <f t="shared" si="3"/>
        <v>#VALUE!</v>
      </c>
      <c r="N65" s="204"/>
      <c r="O65" s="206"/>
    </row>
    <row r="66" spans="1:15" ht="37.5" customHeight="1" thickBot="1" x14ac:dyDescent="0.3">
      <c r="A66" s="195" t="s">
        <v>7</v>
      </c>
      <c r="B66" s="196">
        <v>6</v>
      </c>
      <c r="C66" s="158">
        <v>61</v>
      </c>
      <c r="D66" s="197" t="s">
        <v>128</v>
      </c>
      <c r="E66" s="198" t="s">
        <v>660</v>
      </c>
      <c r="F66" s="156">
        <v>200</v>
      </c>
      <c r="G66" s="194">
        <v>5.87</v>
      </c>
      <c r="H66" s="150">
        <f t="shared" si="0"/>
        <v>1174</v>
      </c>
      <c r="I66" s="150">
        <f>SUM(H66)</f>
        <v>1174</v>
      </c>
      <c r="J66" s="199"/>
      <c r="K66" s="200" t="str">
        <f t="shared" si="1"/>
        <v/>
      </c>
      <c r="L66" s="201" t="str">
        <f t="shared" si="2"/>
        <v/>
      </c>
      <c r="M66" s="202" t="e">
        <f t="shared" si="3"/>
        <v>#VALUE!</v>
      </c>
      <c r="N66" s="150" t="e">
        <f>SUM(M66)</f>
        <v>#VALUE!</v>
      </c>
      <c r="O66" s="151" t="e">
        <f>(I66-N66)/I66</f>
        <v>#VALUE!</v>
      </c>
    </row>
    <row r="67" spans="1:15" ht="15.75" thickBot="1" x14ac:dyDescent="0.3">
      <c r="A67" s="2" t="s">
        <v>8</v>
      </c>
      <c r="B67" s="26">
        <v>7</v>
      </c>
      <c r="C67" s="173">
        <v>62</v>
      </c>
      <c r="D67" s="38" t="s">
        <v>129</v>
      </c>
      <c r="E67" s="35" t="s">
        <v>658</v>
      </c>
      <c r="F67" s="36">
        <v>1</v>
      </c>
      <c r="G67" s="174">
        <v>4.79</v>
      </c>
      <c r="H67" s="71">
        <f t="shared" si="0"/>
        <v>4.79</v>
      </c>
      <c r="I67" s="37">
        <f>SUM(H67)</f>
        <v>4.79</v>
      </c>
      <c r="J67" s="175"/>
      <c r="K67" s="117" t="str">
        <f t="shared" si="1"/>
        <v/>
      </c>
      <c r="L67" s="125" t="str">
        <f t="shared" si="2"/>
        <v/>
      </c>
      <c r="M67" s="118" t="e">
        <f t="shared" si="3"/>
        <v>#VALUE!</v>
      </c>
      <c r="N67" s="37" t="e">
        <f>SUM(M67)</f>
        <v>#VALUE!</v>
      </c>
      <c r="O67" s="176" t="e">
        <f>(I67-N67)/I67</f>
        <v>#VALUE!</v>
      </c>
    </row>
    <row r="68" spans="1:15" ht="15.75" thickBot="1" x14ac:dyDescent="0.3">
      <c r="A68" s="249" t="s">
        <v>9</v>
      </c>
      <c r="B68" s="250">
        <v>8</v>
      </c>
      <c r="C68" s="31">
        <v>63</v>
      </c>
      <c r="D68" s="33" t="s">
        <v>130</v>
      </c>
      <c r="E68" s="63" t="s">
        <v>658</v>
      </c>
      <c r="F68" s="29">
        <v>1</v>
      </c>
      <c r="G68" s="165">
        <v>11.74</v>
      </c>
      <c r="H68" s="60">
        <f t="shared" si="0"/>
        <v>11.74</v>
      </c>
      <c r="I68" s="209">
        <f>SUM(H68:H78)</f>
        <v>2392.36</v>
      </c>
      <c r="J68" s="85"/>
      <c r="K68" s="86" t="str">
        <f t="shared" si="1"/>
        <v/>
      </c>
      <c r="L68" s="120" t="str">
        <f t="shared" si="2"/>
        <v/>
      </c>
      <c r="M68" s="87" t="e">
        <f t="shared" si="3"/>
        <v>#VALUE!</v>
      </c>
      <c r="N68" s="209" t="e">
        <f>SUM(M68:M78)</f>
        <v>#VALUE!</v>
      </c>
      <c r="O68" s="212" t="e">
        <f>(I68-N68)/I68</f>
        <v>#VALUE!</v>
      </c>
    </row>
    <row r="69" spans="1:15" ht="15.75" thickBot="1" x14ac:dyDescent="0.3">
      <c r="A69" s="237"/>
      <c r="B69" s="238"/>
      <c r="C69" s="130">
        <v>64</v>
      </c>
      <c r="D69" s="6" t="s">
        <v>672</v>
      </c>
      <c r="E69" s="64" t="s">
        <v>658</v>
      </c>
      <c r="F69" s="69">
        <v>1</v>
      </c>
      <c r="G69" s="145">
        <v>53.65</v>
      </c>
      <c r="H69" s="53">
        <f t="shared" si="0"/>
        <v>53.65</v>
      </c>
      <c r="I69" s="268"/>
      <c r="J69" s="85"/>
      <c r="K69" s="92" t="str">
        <f t="shared" si="1"/>
        <v/>
      </c>
      <c r="L69" s="124" t="str">
        <f t="shared" si="2"/>
        <v/>
      </c>
      <c r="M69" s="93" t="e">
        <f t="shared" si="3"/>
        <v>#VALUE!</v>
      </c>
      <c r="N69" s="210"/>
      <c r="O69" s="213"/>
    </row>
    <row r="70" spans="1:15" ht="15.75" thickBot="1" x14ac:dyDescent="0.3">
      <c r="A70" s="237"/>
      <c r="B70" s="238"/>
      <c r="C70" s="30">
        <v>65</v>
      </c>
      <c r="D70" s="6" t="s">
        <v>673</v>
      </c>
      <c r="E70" s="64" t="s">
        <v>658</v>
      </c>
      <c r="F70" s="69">
        <v>1</v>
      </c>
      <c r="G70" s="145">
        <v>56.18</v>
      </c>
      <c r="H70" s="53">
        <f t="shared" ref="H70:H133" si="4">F70*G70</f>
        <v>56.18</v>
      </c>
      <c r="I70" s="268"/>
      <c r="J70" s="85"/>
      <c r="K70" s="88" t="str">
        <f t="shared" si="1"/>
        <v/>
      </c>
      <c r="L70" s="121" t="str">
        <f t="shared" si="2"/>
        <v/>
      </c>
      <c r="M70" s="89" t="e">
        <f t="shared" si="3"/>
        <v>#VALUE!</v>
      </c>
      <c r="N70" s="210"/>
      <c r="O70" s="213"/>
    </row>
    <row r="71" spans="1:15" ht="15.75" thickBot="1" x14ac:dyDescent="0.3">
      <c r="A71" s="237"/>
      <c r="B71" s="238"/>
      <c r="C71" s="30">
        <v>66</v>
      </c>
      <c r="D71" s="7" t="s">
        <v>131</v>
      </c>
      <c r="E71" s="64" t="s">
        <v>658</v>
      </c>
      <c r="F71" s="69">
        <v>2</v>
      </c>
      <c r="G71" s="145">
        <v>70.42</v>
      </c>
      <c r="H71" s="53">
        <f t="shared" si="4"/>
        <v>140.84</v>
      </c>
      <c r="I71" s="268"/>
      <c r="J71" s="85"/>
      <c r="K71" s="88" t="str">
        <f t="shared" ref="K71:K112" si="5">IF(ISBLANK(J71),"",IF(AND(J71&gt;=0%,J71&lt;=70%),ROUND(J71,4),"ΜΗ ΑΠΟΔΕΚΤΟ"))</f>
        <v/>
      </c>
      <c r="L71" s="121" t="str">
        <f t="shared" ref="L71:L112" si="6">IF(ISBLANK(J71),"",G71-K71*G71)</f>
        <v/>
      </c>
      <c r="M71" s="89" t="e">
        <f t="shared" ref="M71:M112" si="7">F71*L71</f>
        <v>#VALUE!</v>
      </c>
      <c r="N71" s="210"/>
      <c r="O71" s="213"/>
    </row>
    <row r="72" spans="1:15" ht="15.75" thickBot="1" x14ac:dyDescent="0.3">
      <c r="A72" s="237"/>
      <c r="B72" s="238"/>
      <c r="C72" s="30">
        <v>67</v>
      </c>
      <c r="D72" s="7" t="s">
        <v>132</v>
      </c>
      <c r="E72" s="64" t="s">
        <v>658</v>
      </c>
      <c r="F72" s="69">
        <v>1</v>
      </c>
      <c r="G72" s="145">
        <v>77.97</v>
      </c>
      <c r="H72" s="53">
        <f t="shared" si="4"/>
        <v>77.97</v>
      </c>
      <c r="I72" s="268"/>
      <c r="J72" s="85"/>
      <c r="K72" s="88" t="str">
        <f t="shared" si="5"/>
        <v/>
      </c>
      <c r="L72" s="121" t="str">
        <f t="shared" si="6"/>
        <v/>
      </c>
      <c r="M72" s="89" t="e">
        <f t="shared" si="7"/>
        <v>#VALUE!</v>
      </c>
      <c r="N72" s="210"/>
      <c r="O72" s="213"/>
    </row>
    <row r="73" spans="1:15" ht="15.75" thickBot="1" x14ac:dyDescent="0.3">
      <c r="A73" s="237"/>
      <c r="B73" s="238"/>
      <c r="C73" s="30">
        <v>68</v>
      </c>
      <c r="D73" s="7" t="s">
        <v>133</v>
      </c>
      <c r="E73" s="64" t="s">
        <v>658</v>
      </c>
      <c r="F73" s="69">
        <v>2</v>
      </c>
      <c r="G73" s="145">
        <v>92.22</v>
      </c>
      <c r="H73" s="53">
        <f t="shared" si="4"/>
        <v>184.44</v>
      </c>
      <c r="I73" s="268"/>
      <c r="J73" s="85"/>
      <c r="K73" s="92" t="str">
        <f t="shared" si="5"/>
        <v/>
      </c>
      <c r="L73" s="124" t="str">
        <f t="shared" si="6"/>
        <v/>
      </c>
      <c r="M73" s="93" t="e">
        <f t="shared" si="7"/>
        <v>#VALUE!</v>
      </c>
      <c r="N73" s="210"/>
      <c r="O73" s="213"/>
    </row>
    <row r="74" spans="1:15" ht="15.75" thickBot="1" x14ac:dyDescent="0.3">
      <c r="A74" s="237"/>
      <c r="B74" s="238"/>
      <c r="C74" s="30">
        <v>69</v>
      </c>
      <c r="D74" s="7" t="s">
        <v>134</v>
      </c>
      <c r="E74" s="64" t="s">
        <v>658</v>
      </c>
      <c r="F74" s="69">
        <v>1</v>
      </c>
      <c r="G74" s="145">
        <v>259.89999999999998</v>
      </c>
      <c r="H74" s="53">
        <f t="shared" si="4"/>
        <v>259.89999999999998</v>
      </c>
      <c r="I74" s="268"/>
      <c r="J74" s="85"/>
      <c r="K74" s="92" t="str">
        <f t="shared" si="5"/>
        <v/>
      </c>
      <c r="L74" s="124" t="str">
        <f t="shared" si="6"/>
        <v/>
      </c>
      <c r="M74" s="93" t="e">
        <f t="shared" si="7"/>
        <v>#VALUE!</v>
      </c>
      <c r="N74" s="210"/>
      <c r="O74" s="213"/>
    </row>
    <row r="75" spans="1:15" ht="15.75" thickBot="1" x14ac:dyDescent="0.3">
      <c r="A75" s="237"/>
      <c r="B75" s="238"/>
      <c r="C75" s="30">
        <v>70</v>
      </c>
      <c r="D75" s="7" t="s">
        <v>135</v>
      </c>
      <c r="E75" s="64" t="s">
        <v>658</v>
      </c>
      <c r="F75" s="69">
        <v>3</v>
      </c>
      <c r="G75" s="145">
        <v>217.97</v>
      </c>
      <c r="H75" s="53">
        <f t="shared" si="4"/>
        <v>653.91</v>
      </c>
      <c r="I75" s="268"/>
      <c r="J75" s="85"/>
      <c r="K75" s="88" t="str">
        <f t="shared" si="5"/>
        <v/>
      </c>
      <c r="L75" s="121" t="str">
        <f t="shared" si="6"/>
        <v/>
      </c>
      <c r="M75" s="89" t="e">
        <f t="shared" si="7"/>
        <v>#VALUE!</v>
      </c>
      <c r="N75" s="210"/>
      <c r="O75" s="213"/>
    </row>
    <row r="76" spans="1:15" ht="15.75" thickBot="1" x14ac:dyDescent="0.3">
      <c r="A76" s="237"/>
      <c r="B76" s="238"/>
      <c r="C76" s="130">
        <v>71</v>
      </c>
      <c r="D76" s="7" t="s">
        <v>136</v>
      </c>
      <c r="E76" s="64" t="s">
        <v>658</v>
      </c>
      <c r="F76" s="69">
        <v>1</v>
      </c>
      <c r="G76" s="145">
        <v>217.97</v>
      </c>
      <c r="H76" s="53">
        <f t="shared" si="4"/>
        <v>217.97</v>
      </c>
      <c r="I76" s="268"/>
      <c r="J76" s="85"/>
      <c r="K76" s="88" t="str">
        <f t="shared" si="5"/>
        <v/>
      </c>
      <c r="L76" s="121" t="str">
        <f t="shared" si="6"/>
        <v/>
      </c>
      <c r="M76" s="89" t="e">
        <f t="shared" si="7"/>
        <v>#VALUE!</v>
      </c>
      <c r="N76" s="210"/>
      <c r="O76" s="213"/>
    </row>
    <row r="77" spans="1:15" ht="15.75" thickBot="1" x14ac:dyDescent="0.3">
      <c r="A77" s="237"/>
      <c r="B77" s="238"/>
      <c r="C77" s="30">
        <v>72</v>
      </c>
      <c r="D77" s="7" t="s">
        <v>137</v>
      </c>
      <c r="E77" s="64" t="s">
        <v>658</v>
      </c>
      <c r="F77" s="69">
        <v>2</v>
      </c>
      <c r="G77" s="145">
        <v>258.22000000000003</v>
      </c>
      <c r="H77" s="53">
        <f t="shared" si="4"/>
        <v>516.44000000000005</v>
      </c>
      <c r="I77" s="268"/>
      <c r="J77" s="85"/>
      <c r="K77" s="88" t="str">
        <f t="shared" si="5"/>
        <v/>
      </c>
      <c r="L77" s="121" t="str">
        <f t="shared" si="6"/>
        <v/>
      </c>
      <c r="M77" s="89" t="e">
        <f t="shared" si="7"/>
        <v>#VALUE!</v>
      </c>
      <c r="N77" s="210"/>
      <c r="O77" s="213"/>
    </row>
    <row r="78" spans="1:15" ht="15.75" thickBot="1" x14ac:dyDescent="0.3">
      <c r="A78" s="247"/>
      <c r="B78" s="248"/>
      <c r="C78" s="32">
        <v>73</v>
      </c>
      <c r="D78" s="34" t="s">
        <v>138</v>
      </c>
      <c r="E78" s="65" t="s">
        <v>658</v>
      </c>
      <c r="F78" s="70">
        <v>1</v>
      </c>
      <c r="G78" s="147">
        <v>219.32</v>
      </c>
      <c r="H78" s="61">
        <f t="shared" si="4"/>
        <v>219.32</v>
      </c>
      <c r="I78" s="269"/>
      <c r="J78" s="175"/>
      <c r="K78" s="90" t="str">
        <f t="shared" si="5"/>
        <v/>
      </c>
      <c r="L78" s="122" t="str">
        <f t="shared" si="6"/>
        <v/>
      </c>
      <c r="M78" s="91" t="e">
        <f t="shared" si="7"/>
        <v>#VALUE!</v>
      </c>
      <c r="N78" s="211"/>
      <c r="O78" s="214"/>
    </row>
    <row r="79" spans="1:15" ht="15.75" thickBot="1" x14ac:dyDescent="0.3">
      <c r="A79" s="249" t="s">
        <v>10</v>
      </c>
      <c r="B79" s="250">
        <v>9</v>
      </c>
      <c r="C79" s="31">
        <v>74</v>
      </c>
      <c r="D79" s="33" t="s">
        <v>139</v>
      </c>
      <c r="E79" s="63" t="s">
        <v>658</v>
      </c>
      <c r="F79" s="29">
        <v>12</v>
      </c>
      <c r="G79" s="165">
        <v>31.86</v>
      </c>
      <c r="H79" s="60">
        <f t="shared" si="4"/>
        <v>382.32</v>
      </c>
      <c r="I79" s="209">
        <f>SUM(H79:H94)</f>
        <v>2219.2600000000002</v>
      </c>
      <c r="J79" s="85"/>
      <c r="K79" s="86" t="str">
        <f t="shared" si="5"/>
        <v/>
      </c>
      <c r="L79" s="120" t="str">
        <f t="shared" si="6"/>
        <v/>
      </c>
      <c r="M79" s="87" t="e">
        <f t="shared" si="7"/>
        <v>#VALUE!</v>
      </c>
      <c r="N79" s="217" t="e">
        <f>SUM(M79:M94)</f>
        <v>#VALUE!</v>
      </c>
      <c r="O79" s="218" t="e">
        <f>(I79-N79)/I79</f>
        <v>#VALUE!</v>
      </c>
    </row>
    <row r="80" spans="1:15" ht="15.75" thickBot="1" x14ac:dyDescent="0.3">
      <c r="A80" s="237"/>
      <c r="B80" s="238"/>
      <c r="C80" s="30">
        <v>75</v>
      </c>
      <c r="D80" s="7" t="s">
        <v>140</v>
      </c>
      <c r="E80" s="64" t="s">
        <v>658</v>
      </c>
      <c r="F80" s="69">
        <v>12</v>
      </c>
      <c r="G80" s="145">
        <v>31.03</v>
      </c>
      <c r="H80" s="53">
        <f t="shared" si="4"/>
        <v>372.36</v>
      </c>
      <c r="I80" s="268"/>
      <c r="J80" s="85"/>
      <c r="K80" s="88" t="str">
        <f t="shared" si="5"/>
        <v/>
      </c>
      <c r="L80" s="121" t="str">
        <f t="shared" si="6"/>
        <v/>
      </c>
      <c r="M80" s="89" t="e">
        <f t="shared" si="7"/>
        <v>#VALUE!</v>
      </c>
      <c r="N80" s="207"/>
      <c r="O80" s="208"/>
    </row>
    <row r="81" spans="1:15" ht="15.75" thickBot="1" x14ac:dyDescent="0.3">
      <c r="A81" s="237"/>
      <c r="B81" s="238"/>
      <c r="C81" s="30">
        <v>76</v>
      </c>
      <c r="D81" s="7" t="s">
        <v>141</v>
      </c>
      <c r="E81" s="64" t="s">
        <v>658</v>
      </c>
      <c r="F81" s="69">
        <v>2</v>
      </c>
      <c r="G81" s="145">
        <v>87.19</v>
      </c>
      <c r="H81" s="53">
        <f t="shared" si="4"/>
        <v>174.38</v>
      </c>
      <c r="I81" s="268"/>
      <c r="J81" s="85"/>
      <c r="K81" s="88" t="str">
        <f t="shared" si="5"/>
        <v/>
      </c>
      <c r="L81" s="121" t="str">
        <f t="shared" si="6"/>
        <v/>
      </c>
      <c r="M81" s="89" t="e">
        <f t="shared" si="7"/>
        <v>#VALUE!</v>
      </c>
      <c r="N81" s="207"/>
      <c r="O81" s="208"/>
    </row>
    <row r="82" spans="1:15" ht="15.75" thickBot="1" x14ac:dyDescent="0.3">
      <c r="A82" s="237"/>
      <c r="B82" s="238"/>
      <c r="C82" s="32">
        <v>77</v>
      </c>
      <c r="D82" s="9" t="s">
        <v>142</v>
      </c>
      <c r="E82" s="64" t="s">
        <v>658</v>
      </c>
      <c r="F82" s="69">
        <v>2</v>
      </c>
      <c r="G82" s="145">
        <v>86.4</v>
      </c>
      <c r="H82" s="53">
        <f t="shared" si="4"/>
        <v>172.8</v>
      </c>
      <c r="I82" s="268"/>
      <c r="J82" s="85"/>
      <c r="K82" s="88" t="str">
        <f t="shared" si="5"/>
        <v/>
      </c>
      <c r="L82" s="121" t="str">
        <f t="shared" si="6"/>
        <v/>
      </c>
      <c r="M82" s="89" t="e">
        <f t="shared" si="7"/>
        <v>#VALUE!</v>
      </c>
      <c r="N82" s="207"/>
      <c r="O82" s="208"/>
    </row>
    <row r="83" spans="1:15" ht="15.75" thickBot="1" x14ac:dyDescent="0.3">
      <c r="A83" s="237"/>
      <c r="B83" s="238"/>
      <c r="C83" s="31">
        <v>78</v>
      </c>
      <c r="D83" s="9" t="s">
        <v>143</v>
      </c>
      <c r="E83" s="64" t="s">
        <v>658</v>
      </c>
      <c r="F83" s="69">
        <v>2</v>
      </c>
      <c r="G83" s="145">
        <v>68.739999999999995</v>
      </c>
      <c r="H83" s="53">
        <f t="shared" si="4"/>
        <v>137.47999999999999</v>
      </c>
      <c r="I83" s="268"/>
      <c r="J83" s="85"/>
      <c r="K83" s="88" t="str">
        <f t="shared" si="5"/>
        <v/>
      </c>
      <c r="L83" s="121" t="str">
        <f t="shared" si="6"/>
        <v/>
      </c>
      <c r="M83" s="89" t="e">
        <f t="shared" si="7"/>
        <v>#VALUE!</v>
      </c>
      <c r="N83" s="207"/>
      <c r="O83" s="208"/>
    </row>
    <row r="84" spans="1:15" ht="15.75" thickBot="1" x14ac:dyDescent="0.3">
      <c r="A84" s="237"/>
      <c r="B84" s="238"/>
      <c r="C84" s="30">
        <v>79</v>
      </c>
      <c r="D84" s="9" t="s">
        <v>144</v>
      </c>
      <c r="E84" s="64" t="s">
        <v>658</v>
      </c>
      <c r="F84" s="69">
        <v>3</v>
      </c>
      <c r="G84" s="145">
        <v>67.08</v>
      </c>
      <c r="H84" s="53">
        <f t="shared" si="4"/>
        <v>201.24</v>
      </c>
      <c r="I84" s="268"/>
      <c r="J84" s="85"/>
      <c r="K84" s="88" t="str">
        <f t="shared" si="5"/>
        <v/>
      </c>
      <c r="L84" s="121" t="str">
        <f t="shared" si="6"/>
        <v/>
      </c>
      <c r="M84" s="89" t="e">
        <f t="shared" si="7"/>
        <v>#VALUE!</v>
      </c>
      <c r="N84" s="207"/>
      <c r="O84" s="208"/>
    </row>
    <row r="85" spans="1:15" ht="15.75" thickBot="1" x14ac:dyDescent="0.3">
      <c r="A85" s="237"/>
      <c r="B85" s="238"/>
      <c r="C85" s="30">
        <v>80</v>
      </c>
      <c r="D85" s="7" t="s">
        <v>145</v>
      </c>
      <c r="E85" s="64" t="s">
        <v>658</v>
      </c>
      <c r="F85" s="69">
        <v>2</v>
      </c>
      <c r="G85" s="145">
        <v>2.1800000000000002</v>
      </c>
      <c r="H85" s="53">
        <f t="shared" si="4"/>
        <v>4.3600000000000003</v>
      </c>
      <c r="I85" s="268"/>
      <c r="J85" s="85"/>
      <c r="K85" s="92" t="str">
        <f t="shared" si="5"/>
        <v/>
      </c>
      <c r="L85" s="124" t="str">
        <f t="shared" si="6"/>
        <v/>
      </c>
      <c r="M85" s="93" t="e">
        <f t="shared" si="7"/>
        <v>#VALUE!</v>
      </c>
      <c r="N85" s="207"/>
      <c r="O85" s="208"/>
    </row>
    <row r="86" spans="1:15" ht="15.75" thickBot="1" x14ac:dyDescent="0.3">
      <c r="A86" s="237"/>
      <c r="B86" s="238"/>
      <c r="C86" s="30">
        <v>81</v>
      </c>
      <c r="D86" s="7" t="s">
        <v>146</v>
      </c>
      <c r="E86" s="64" t="s">
        <v>658</v>
      </c>
      <c r="F86" s="69">
        <v>1</v>
      </c>
      <c r="G86" s="145">
        <v>155.94</v>
      </c>
      <c r="H86" s="53">
        <f t="shared" si="4"/>
        <v>155.94</v>
      </c>
      <c r="I86" s="268"/>
      <c r="J86" s="85"/>
      <c r="K86" s="88" t="str">
        <f t="shared" si="5"/>
        <v/>
      </c>
      <c r="L86" s="121" t="str">
        <f t="shared" si="6"/>
        <v/>
      </c>
      <c r="M86" s="89" t="e">
        <f t="shared" si="7"/>
        <v>#VALUE!</v>
      </c>
      <c r="N86" s="207"/>
      <c r="O86" s="208"/>
    </row>
    <row r="87" spans="1:15" ht="15.75" thickBot="1" x14ac:dyDescent="0.3">
      <c r="A87" s="237"/>
      <c r="B87" s="238"/>
      <c r="C87" s="30">
        <v>82</v>
      </c>
      <c r="D87" s="7" t="s">
        <v>147</v>
      </c>
      <c r="E87" s="64" t="s">
        <v>658</v>
      </c>
      <c r="F87" s="69">
        <v>5</v>
      </c>
      <c r="G87" s="145">
        <v>7.88</v>
      </c>
      <c r="H87" s="53">
        <f t="shared" si="4"/>
        <v>39.4</v>
      </c>
      <c r="I87" s="268"/>
      <c r="J87" s="85"/>
      <c r="K87" s="88" t="str">
        <f t="shared" si="5"/>
        <v/>
      </c>
      <c r="L87" s="121" t="str">
        <f t="shared" si="6"/>
        <v/>
      </c>
      <c r="M87" s="89" t="e">
        <f t="shared" si="7"/>
        <v>#VALUE!</v>
      </c>
      <c r="N87" s="207"/>
      <c r="O87" s="208"/>
    </row>
    <row r="88" spans="1:15" ht="15.75" thickBot="1" x14ac:dyDescent="0.3">
      <c r="A88" s="237"/>
      <c r="B88" s="238"/>
      <c r="C88" s="30">
        <v>83</v>
      </c>
      <c r="D88" s="7" t="s">
        <v>148</v>
      </c>
      <c r="E88" s="64" t="s">
        <v>658</v>
      </c>
      <c r="F88" s="69">
        <v>2</v>
      </c>
      <c r="G88" s="145">
        <v>9.91</v>
      </c>
      <c r="H88" s="53">
        <f t="shared" si="4"/>
        <v>19.82</v>
      </c>
      <c r="I88" s="268"/>
      <c r="J88" s="85"/>
      <c r="K88" s="88" t="str">
        <f t="shared" si="5"/>
        <v/>
      </c>
      <c r="L88" s="121" t="str">
        <f t="shared" si="6"/>
        <v/>
      </c>
      <c r="M88" s="89" t="e">
        <f t="shared" si="7"/>
        <v>#VALUE!</v>
      </c>
      <c r="N88" s="207"/>
      <c r="O88" s="208"/>
    </row>
    <row r="89" spans="1:15" ht="15.75" thickBot="1" x14ac:dyDescent="0.3">
      <c r="A89" s="237"/>
      <c r="B89" s="238"/>
      <c r="C89" s="30">
        <v>84</v>
      </c>
      <c r="D89" s="7" t="s">
        <v>149</v>
      </c>
      <c r="E89" s="64" t="s">
        <v>658</v>
      </c>
      <c r="F89" s="69">
        <v>6</v>
      </c>
      <c r="G89" s="145">
        <v>11.57</v>
      </c>
      <c r="H89" s="53">
        <f t="shared" si="4"/>
        <v>69.42</v>
      </c>
      <c r="I89" s="268"/>
      <c r="J89" s="85"/>
      <c r="K89" s="88" t="str">
        <f t="shared" si="5"/>
        <v/>
      </c>
      <c r="L89" s="121" t="str">
        <f t="shared" si="6"/>
        <v/>
      </c>
      <c r="M89" s="89" t="e">
        <f t="shared" si="7"/>
        <v>#VALUE!</v>
      </c>
      <c r="N89" s="207"/>
      <c r="O89" s="208"/>
    </row>
    <row r="90" spans="1:15" ht="15.75" thickBot="1" x14ac:dyDescent="0.3">
      <c r="A90" s="237"/>
      <c r="B90" s="238"/>
      <c r="C90" s="130">
        <v>85</v>
      </c>
      <c r="D90" s="7" t="s">
        <v>150</v>
      </c>
      <c r="E90" s="64" t="s">
        <v>658</v>
      </c>
      <c r="F90" s="69">
        <v>8</v>
      </c>
      <c r="G90" s="145">
        <v>11.4</v>
      </c>
      <c r="H90" s="53">
        <f t="shared" si="4"/>
        <v>91.2</v>
      </c>
      <c r="I90" s="268"/>
      <c r="J90" s="85"/>
      <c r="K90" s="92" t="str">
        <f t="shared" si="5"/>
        <v/>
      </c>
      <c r="L90" s="124" t="str">
        <f t="shared" si="6"/>
        <v/>
      </c>
      <c r="M90" s="93" t="e">
        <f t="shared" si="7"/>
        <v>#VALUE!</v>
      </c>
      <c r="N90" s="207"/>
      <c r="O90" s="208"/>
    </row>
    <row r="91" spans="1:15" ht="15.75" thickBot="1" x14ac:dyDescent="0.3">
      <c r="A91" s="237"/>
      <c r="B91" s="238"/>
      <c r="C91" s="30">
        <v>86</v>
      </c>
      <c r="D91" s="7" t="s">
        <v>151</v>
      </c>
      <c r="E91" s="64" t="s">
        <v>658</v>
      </c>
      <c r="F91" s="69">
        <v>5</v>
      </c>
      <c r="G91" s="145">
        <v>16.61</v>
      </c>
      <c r="H91" s="53">
        <f t="shared" si="4"/>
        <v>83.05</v>
      </c>
      <c r="I91" s="268"/>
      <c r="J91" s="85"/>
      <c r="K91" s="88" t="str">
        <f t="shared" si="5"/>
        <v/>
      </c>
      <c r="L91" s="121" t="str">
        <f t="shared" si="6"/>
        <v/>
      </c>
      <c r="M91" s="89" t="e">
        <f t="shared" si="7"/>
        <v>#VALUE!</v>
      </c>
      <c r="N91" s="207"/>
      <c r="O91" s="208"/>
    </row>
    <row r="92" spans="1:15" ht="15.75" thickBot="1" x14ac:dyDescent="0.3">
      <c r="A92" s="237"/>
      <c r="B92" s="238"/>
      <c r="C92" s="30">
        <v>87</v>
      </c>
      <c r="D92" s="7" t="s">
        <v>152</v>
      </c>
      <c r="E92" s="64" t="s">
        <v>658</v>
      </c>
      <c r="F92" s="69">
        <v>6</v>
      </c>
      <c r="G92" s="145">
        <v>16.440000000000001</v>
      </c>
      <c r="H92" s="53">
        <f t="shared" si="4"/>
        <v>98.640000000000015</v>
      </c>
      <c r="I92" s="268"/>
      <c r="J92" s="85"/>
      <c r="K92" s="88" t="str">
        <f t="shared" si="5"/>
        <v/>
      </c>
      <c r="L92" s="121" t="str">
        <f t="shared" si="6"/>
        <v/>
      </c>
      <c r="M92" s="89" t="e">
        <f t="shared" si="7"/>
        <v>#VALUE!</v>
      </c>
      <c r="N92" s="207"/>
      <c r="O92" s="208"/>
    </row>
    <row r="93" spans="1:15" ht="15.75" thickBot="1" x14ac:dyDescent="0.3">
      <c r="A93" s="237"/>
      <c r="B93" s="238"/>
      <c r="C93" s="30">
        <v>88</v>
      </c>
      <c r="D93" s="7" t="s">
        <v>153</v>
      </c>
      <c r="E93" s="64" t="s">
        <v>658</v>
      </c>
      <c r="F93" s="69">
        <v>3</v>
      </c>
      <c r="G93" s="145">
        <v>21.79</v>
      </c>
      <c r="H93" s="53">
        <f t="shared" si="4"/>
        <v>65.37</v>
      </c>
      <c r="I93" s="268"/>
      <c r="J93" s="85"/>
      <c r="K93" s="88" t="str">
        <f t="shared" si="5"/>
        <v/>
      </c>
      <c r="L93" s="121" t="str">
        <f t="shared" si="6"/>
        <v/>
      </c>
      <c r="M93" s="89" t="e">
        <f t="shared" si="7"/>
        <v>#VALUE!</v>
      </c>
      <c r="N93" s="207"/>
      <c r="O93" s="208"/>
    </row>
    <row r="94" spans="1:15" ht="15.75" thickBot="1" x14ac:dyDescent="0.3">
      <c r="A94" s="247"/>
      <c r="B94" s="248"/>
      <c r="C94" s="32">
        <v>89</v>
      </c>
      <c r="D94" s="34" t="s">
        <v>154</v>
      </c>
      <c r="E94" s="65" t="s">
        <v>658</v>
      </c>
      <c r="F94" s="70">
        <v>7</v>
      </c>
      <c r="G94" s="147">
        <v>21.64</v>
      </c>
      <c r="H94" s="61">
        <f t="shared" si="4"/>
        <v>151.48000000000002</v>
      </c>
      <c r="I94" s="269"/>
      <c r="J94" s="175"/>
      <c r="K94" s="90" t="str">
        <f t="shared" si="5"/>
        <v/>
      </c>
      <c r="L94" s="122" t="str">
        <f t="shared" si="6"/>
        <v/>
      </c>
      <c r="M94" s="91" t="e">
        <f t="shared" si="7"/>
        <v>#VALUE!</v>
      </c>
      <c r="N94" s="204"/>
      <c r="O94" s="206"/>
    </row>
    <row r="95" spans="1:15" ht="15.75" thickBot="1" x14ac:dyDescent="0.3">
      <c r="A95" s="249" t="s">
        <v>11</v>
      </c>
      <c r="B95" s="250">
        <v>10</v>
      </c>
      <c r="C95" s="31">
        <v>90</v>
      </c>
      <c r="D95" s="33" t="s">
        <v>155</v>
      </c>
      <c r="E95" s="63" t="s">
        <v>658</v>
      </c>
      <c r="F95" s="29">
        <v>1</v>
      </c>
      <c r="G95" s="165">
        <v>0.33</v>
      </c>
      <c r="H95" s="60">
        <f t="shared" si="4"/>
        <v>0.33</v>
      </c>
      <c r="I95" s="209">
        <f>SUM(H95:H101)</f>
        <v>158.08000000000001</v>
      </c>
      <c r="J95" s="85"/>
      <c r="K95" s="86" t="str">
        <f t="shared" si="5"/>
        <v/>
      </c>
      <c r="L95" s="120" t="str">
        <f t="shared" si="6"/>
        <v/>
      </c>
      <c r="M95" s="87" t="e">
        <f t="shared" si="7"/>
        <v>#VALUE!</v>
      </c>
      <c r="N95" s="217" t="e">
        <f>SUM(M95:M101)</f>
        <v>#VALUE!</v>
      </c>
      <c r="O95" s="218" t="e">
        <f>(I95-N95)/I95</f>
        <v>#VALUE!</v>
      </c>
    </row>
    <row r="96" spans="1:15" ht="15.75" thickBot="1" x14ac:dyDescent="0.3">
      <c r="A96" s="237"/>
      <c r="B96" s="238"/>
      <c r="C96" s="30">
        <v>91</v>
      </c>
      <c r="D96" s="7" t="s">
        <v>156</v>
      </c>
      <c r="E96" s="64" t="s">
        <v>658</v>
      </c>
      <c r="F96" s="69">
        <v>30</v>
      </c>
      <c r="G96" s="145">
        <v>0.81</v>
      </c>
      <c r="H96" s="53">
        <f t="shared" si="4"/>
        <v>24.3</v>
      </c>
      <c r="I96" s="268"/>
      <c r="J96" s="85"/>
      <c r="K96" s="88" t="str">
        <f t="shared" si="5"/>
        <v/>
      </c>
      <c r="L96" s="121" t="str">
        <f t="shared" si="6"/>
        <v/>
      </c>
      <c r="M96" s="89" t="e">
        <f t="shared" si="7"/>
        <v>#VALUE!</v>
      </c>
      <c r="N96" s="207"/>
      <c r="O96" s="208"/>
    </row>
    <row r="97" spans="1:15" ht="15.75" thickBot="1" x14ac:dyDescent="0.3">
      <c r="A97" s="237"/>
      <c r="B97" s="238"/>
      <c r="C97" s="130">
        <v>92</v>
      </c>
      <c r="D97" s="9" t="s">
        <v>157</v>
      </c>
      <c r="E97" s="64" t="s">
        <v>658</v>
      </c>
      <c r="F97" s="69">
        <v>20</v>
      </c>
      <c r="G97" s="145">
        <v>1.68</v>
      </c>
      <c r="H97" s="53">
        <f t="shared" si="4"/>
        <v>33.6</v>
      </c>
      <c r="I97" s="268"/>
      <c r="J97" s="85"/>
      <c r="K97" s="88" t="str">
        <f t="shared" si="5"/>
        <v/>
      </c>
      <c r="L97" s="121" t="str">
        <f t="shared" si="6"/>
        <v/>
      </c>
      <c r="M97" s="89" t="e">
        <f t="shared" si="7"/>
        <v>#VALUE!</v>
      </c>
      <c r="N97" s="207"/>
      <c r="O97" s="208"/>
    </row>
    <row r="98" spans="1:15" ht="15.75" thickBot="1" x14ac:dyDescent="0.3">
      <c r="A98" s="237"/>
      <c r="B98" s="238"/>
      <c r="C98" s="30">
        <v>93</v>
      </c>
      <c r="D98" s="8" t="s">
        <v>158</v>
      </c>
      <c r="E98" s="64" t="s">
        <v>658</v>
      </c>
      <c r="F98" s="69">
        <v>20</v>
      </c>
      <c r="G98" s="145">
        <v>2.68</v>
      </c>
      <c r="H98" s="53">
        <f t="shared" si="4"/>
        <v>53.6</v>
      </c>
      <c r="I98" s="268"/>
      <c r="J98" s="85"/>
      <c r="K98" s="92" t="str">
        <f t="shared" si="5"/>
        <v/>
      </c>
      <c r="L98" s="124" t="str">
        <f t="shared" si="6"/>
        <v/>
      </c>
      <c r="M98" s="93" t="e">
        <f t="shared" si="7"/>
        <v>#VALUE!</v>
      </c>
      <c r="N98" s="207"/>
      <c r="O98" s="208"/>
    </row>
    <row r="99" spans="1:15" ht="15.75" thickBot="1" x14ac:dyDescent="0.3">
      <c r="A99" s="237"/>
      <c r="B99" s="238"/>
      <c r="C99" s="30">
        <v>94</v>
      </c>
      <c r="D99" s="7" t="s">
        <v>159</v>
      </c>
      <c r="E99" s="64" t="s">
        <v>658</v>
      </c>
      <c r="F99" s="69">
        <v>1</v>
      </c>
      <c r="G99" s="145">
        <v>3.02</v>
      </c>
      <c r="H99" s="53">
        <f t="shared" si="4"/>
        <v>3.02</v>
      </c>
      <c r="I99" s="268"/>
      <c r="J99" s="85"/>
      <c r="K99" s="88" t="str">
        <f t="shared" si="5"/>
        <v/>
      </c>
      <c r="L99" s="121" t="str">
        <f t="shared" si="6"/>
        <v/>
      </c>
      <c r="M99" s="89" t="e">
        <f t="shared" si="7"/>
        <v>#VALUE!</v>
      </c>
      <c r="N99" s="207"/>
      <c r="O99" s="208"/>
    </row>
    <row r="100" spans="1:15" ht="15.75" thickBot="1" x14ac:dyDescent="0.3">
      <c r="A100" s="237"/>
      <c r="B100" s="238"/>
      <c r="C100" s="30">
        <v>95</v>
      </c>
      <c r="D100" s="7" t="s">
        <v>160</v>
      </c>
      <c r="E100" s="64" t="s">
        <v>658</v>
      </c>
      <c r="F100" s="69">
        <v>3</v>
      </c>
      <c r="G100" s="145">
        <v>9.7200000000000006</v>
      </c>
      <c r="H100" s="53">
        <f t="shared" si="4"/>
        <v>29.160000000000004</v>
      </c>
      <c r="I100" s="268"/>
      <c r="J100" s="85"/>
      <c r="K100" s="88" t="str">
        <f t="shared" si="5"/>
        <v/>
      </c>
      <c r="L100" s="121" t="str">
        <f t="shared" si="6"/>
        <v/>
      </c>
      <c r="M100" s="89" t="e">
        <f t="shared" si="7"/>
        <v>#VALUE!</v>
      </c>
      <c r="N100" s="207"/>
      <c r="O100" s="208"/>
    </row>
    <row r="101" spans="1:15" ht="15.75" thickBot="1" x14ac:dyDescent="0.3">
      <c r="A101" s="247"/>
      <c r="B101" s="248"/>
      <c r="C101" s="32">
        <v>96</v>
      </c>
      <c r="D101" s="34" t="s">
        <v>161</v>
      </c>
      <c r="E101" s="65" t="s">
        <v>658</v>
      </c>
      <c r="F101" s="70">
        <v>21</v>
      </c>
      <c r="G101" s="147">
        <v>0.67</v>
      </c>
      <c r="H101" s="61">
        <f t="shared" si="4"/>
        <v>14.07</v>
      </c>
      <c r="I101" s="269"/>
      <c r="J101" s="175"/>
      <c r="K101" s="90" t="str">
        <f t="shared" si="5"/>
        <v/>
      </c>
      <c r="L101" s="122" t="str">
        <f t="shared" si="6"/>
        <v/>
      </c>
      <c r="M101" s="91" t="e">
        <f t="shared" si="7"/>
        <v>#VALUE!</v>
      </c>
      <c r="N101" s="204"/>
      <c r="O101" s="206"/>
    </row>
    <row r="102" spans="1:15" ht="15.75" thickBot="1" x14ac:dyDescent="0.3">
      <c r="A102" s="249" t="s">
        <v>12</v>
      </c>
      <c r="B102" s="250">
        <v>11</v>
      </c>
      <c r="C102" s="31">
        <v>97</v>
      </c>
      <c r="D102" s="33" t="s">
        <v>162</v>
      </c>
      <c r="E102" s="63" t="s">
        <v>658</v>
      </c>
      <c r="F102" s="29">
        <v>1</v>
      </c>
      <c r="G102" s="165">
        <v>1.1000000000000001</v>
      </c>
      <c r="H102" s="60">
        <f t="shared" si="4"/>
        <v>1.1000000000000001</v>
      </c>
      <c r="I102" s="209">
        <f>SUM(H102:H108)</f>
        <v>135.47000000000003</v>
      </c>
      <c r="J102" s="85"/>
      <c r="K102" s="86" t="str">
        <f t="shared" si="5"/>
        <v/>
      </c>
      <c r="L102" s="120" t="str">
        <f t="shared" si="6"/>
        <v/>
      </c>
      <c r="M102" s="87" t="e">
        <f t="shared" si="7"/>
        <v>#VALUE!</v>
      </c>
      <c r="N102" s="217" t="e">
        <f>SUM(M102:M108)</f>
        <v>#VALUE!</v>
      </c>
      <c r="O102" s="218" t="e">
        <f>(I102-N102)/I102</f>
        <v>#VALUE!</v>
      </c>
    </row>
    <row r="103" spans="1:15" ht="15.75" thickBot="1" x14ac:dyDescent="0.3">
      <c r="A103" s="237"/>
      <c r="B103" s="238"/>
      <c r="C103" s="30">
        <v>98</v>
      </c>
      <c r="D103" s="7" t="s">
        <v>163</v>
      </c>
      <c r="E103" s="64" t="s">
        <v>658</v>
      </c>
      <c r="F103" s="69">
        <v>3</v>
      </c>
      <c r="G103" s="145">
        <v>2.86</v>
      </c>
      <c r="H103" s="53">
        <f t="shared" si="4"/>
        <v>8.58</v>
      </c>
      <c r="I103" s="268"/>
      <c r="J103" s="85"/>
      <c r="K103" s="88" t="str">
        <f t="shared" si="5"/>
        <v/>
      </c>
      <c r="L103" s="121" t="str">
        <f t="shared" si="6"/>
        <v/>
      </c>
      <c r="M103" s="89" t="e">
        <f t="shared" si="7"/>
        <v>#VALUE!</v>
      </c>
      <c r="N103" s="207"/>
      <c r="O103" s="208"/>
    </row>
    <row r="104" spans="1:15" ht="15.75" thickBot="1" x14ac:dyDescent="0.3">
      <c r="A104" s="237"/>
      <c r="B104" s="238"/>
      <c r="C104" s="130">
        <v>99</v>
      </c>
      <c r="D104" s="7" t="s">
        <v>164</v>
      </c>
      <c r="E104" s="64" t="s">
        <v>658</v>
      </c>
      <c r="F104" s="69">
        <v>4</v>
      </c>
      <c r="G104" s="145">
        <v>1.93</v>
      </c>
      <c r="H104" s="53">
        <f t="shared" si="4"/>
        <v>7.72</v>
      </c>
      <c r="I104" s="268"/>
      <c r="J104" s="85"/>
      <c r="K104" s="88" t="str">
        <f t="shared" si="5"/>
        <v/>
      </c>
      <c r="L104" s="121" t="str">
        <f t="shared" si="6"/>
        <v/>
      </c>
      <c r="M104" s="89" t="e">
        <f t="shared" si="7"/>
        <v>#VALUE!</v>
      </c>
      <c r="N104" s="207"/>
      <c r="O104" s="208"/>
    </row>
    <row r="105" spans="1:15" ht="15.75" thickBot="1" x14ac:dyDescent="0.3">
      <c r="A105" s="237"/>
      <c r="B105" s="238"/>
      <c r="C105" s="30">
        <v>100</v>
      </c>
      <c r="D105" s="9" t="s">
        <v>165</v>
      </c>
      <c r="E105" s="64" t="s">
        <v>658</v>
      </c>
      <c r="F105" s="69">
        <v>7</v>
      </c>
      <c r="G105" s="145">
        <v>3.69</v>
      </c>
      <c r="H105" s="53">
        <f t="shared" si="4"/>
        <v>25.83</v>
      </c>
      <c r="I105" s="268"/>
      <c r="J105" s="85"/>
      <c r="K105" s="88" t="str">
        <f t="shared" si="5"/>
        <v/>
      </c>
      <c r="L105" s="121" t="str">
        <f t="shared" si="6"/>
        <v/>
      </c>
      <c r="M105" s="89" t="e">
        <f t="shared" si="7"/>
        <v>#VALUE!</v>
      </c>
      <c r="N105" s="207"/>
      <c r="O105" s="208"/>
    </row>
    <row r="106" spans="1:15" ht="15.75" thickBot="1" x14ac:dyDescent="0.3">
      <c r="A106" s="237"/>
      <c r="B106" s="238"/>
      <c r="C106" s="30">
        <v>101</v>
      </c>
      <c r="D106" s="7" t="s">
        <v>166</v>
      </c>
      <c r="E106" s="64" t="s">
        <v>658</v>
      </c>
      <c r="F106" s="69">
        <v>8</v>
      </c>
      <c r="G106" s="145">
        <v>9.56</v>
      </c>
      <c r="H106" s="53">
        <f t="shared" si="4"/>
        <v>76.48</v>
      </c>
      <c r="I106" s="268"/>
      <c r="J106" s="85"/>
      <c r="K106" s="92" t="str">
        <f t="shared" si="5"/>
        <v/>
      </c>
      <c r="L106" s="124" t="str">
        <f t="shared" si="6"/>
        <v/>
      </c>
      <c r="M106" s="93" t="e">
        <f t="shared" si="7"/>
        <v>#VALUE!</v>
      </c>
      <c r="N106" s="207"/>
      <c r="O106" s="208"/>
    </row>
    <row r="107" spans="1:15" ht="15.75" thickBot="1" x14ac:dyDescent="0.3">
      <c r="A107" s="237"/>
      <c r="B107" s="238"/>
      <c r="C107" s="30">
        <v>102</v>
      </c>
      <c r="D107" s="7" t="s">
        <v>167</v>
      </c>
      <c r="E107" s="64" t="s">
        <v>658</v>
      </c>
      <c r="F107" s="69">
        <v>1</v>
      </c>
      <c r="G107" s="145">
        <v>13.08</v>
      </c>
      <c r="H107" s="53">
        <f t="shared" si="4"/>
        <v>13.08</v>
      </c>
      <c r="I107" s="268"/>
      <c r="J107" s="85"/>
      <c r="K107" s="88" t="str">
        <f t="shared" si="5"/>
        <v/>
      </c>
      <c r="L107" s="121" t="str">
        <f t="shared" si="6"/>
        <v/>
      </c>
      <c r="M107" s="89" t="e">
        <f t="shared" si="7"/>
        <v>#VALUE!</v>
      </c>
      <c r="N107" s="207"/>
      <c r="O107" s="208"/>
    </row>
    <row r="108" spans="1:15" ht="15.75" thickBot="1" x14ac:dyDescent="0.3">
      <c r="A108" s="247"/>
      <c r="B108" s="248"/>
      <c r="C108" s="32">
        <v>103</v>
      </c>
      <c r="D108" s="34" t="s">
        <v>168</v>
      </c>
      <c r="E108" s="65" t="s">
        <v>658</v>
      </c>
      <c r="F108" s="70">
        <v>4</v>
      </c>
      <c r="G108" s="147">
        <v>0.67</v>
      </c>
      <c r="H108" s="61">
        <f t="shared" si="4"/>
        <v>2.68</v>
      </c>
      <c r="I108" s="269"/>
      <c r="J108" s="175"/>
      <c r="K108" s="90" t="str">
        <f t="shared" si="5"/>
        <v/>
      </c>
      <c r="L108" s="122" t="str">
        <f t="shared" si="6"/>
        <v/>
      </c>
      <c r="M108" s="91" t="e">
        <f t="shared" si="7"/>
        <v>#VALUE!</v>
      </c>
      <c r="N108" s="204"/>
      <c r="O108" s="206"/>
    </row>
    <row r="109" spans="1:15" ht="15.75" thickBot="1" x14ac:dyDescent="0.3">
      <c r="A109" s="251" t="s">
        <v>712</v>
      </c>
      <c r="B109" s="257"/>
      <c r="C109" s="31">
        <v>104</v>
      </c>
      <c r="D109" s="23" t="s">
        <v>675</v>
      </c>
      <c r="E109" s="63" t="s">
        <v>658</v>
      </c>
      <c r="F109" s="29">
        <v>2</v>
      </c>
      <c r="G109" s="165">
        <v>41.58</v>
      </c>
      <c r="H109" s="60">
        <f t="shared" si="4"/>
        <v>83.16</v>
      </c>
      <c r="I109" s="209">
        <f>SUM(H109:H110)</f>
        <v>124.08</v>
      </c>
      <c r="J109" s="85"/>
      <c r="K109" s="86" t="str">
        <f t="shared" si="5"/>
        <v/>
      </c>
      <c r="L109" s="120" t="str">
        <f t="shared" si="6"/>
        <v/>
      </c>
      <c r="M109" s="87" t="e">
        <f t="shared" si="7"/>
        <v>#VALUE!</v>
      </c>
      <c r="N109" s="209" t="e">
        <f>SUM(M109:M110)</f>
        <v>#VALUE!</v>
      </c>
      <c r="O109" s="212" t="e">
        <f>(I109-N109)/I109</f>
        <v>#VALUE!</v>
      </c>
    </row>
    <row r="110" spans="1:15" ht="15.75" thickBot="1" x14ac:dyDescent="0.3">
      <c r="A110" s="253"/>
      <c r="B110" s="258"/>
      <c r="C110" s="32">
        <v>105</v>
      </c>
      <c r="D110" s="25" t="s">
        <v>676</v>
      </c>
      <c r="E110" s="65" t="s">
        <v>658</v>
      </c>
      <c r="F110" s="70">
        <v>2</v>
      </c>
      <c r="G110" s="147">
        <v>20.46</v>
      </c>
      <c r="H110" s="61">
        <f t="shared" si="4"/>
        <v>40.92</v>
      </c>
      <c r="I110" s="269"/>
      <c r="J110" s="175"/>
      <c r="K110" s="90" t="str">
        <f t="shared" si="5"/>
        <v/>
      </c>
      <c r="L110" s="122" t="str">
        <f t="shared" si="6"/>
        <v/>
      </c>
      <c r="M110" s="91" t="e">
        <f t="shared" si="7"/>
        <v>#VALUE!</v>
      </c>
      <c r="N110" s="211"/>
      <c r="O110" s="214"/>
    </row>
    <row r="111" spans="1:15" ht="15.75" thickBot="1" x14ac:dyDescent="0.3">
      <c r="A111" s="249" t="s">
        <v>13</v>
      </c>
      <c r="B111" s="249">
        <v>12</v>
      </c>
      <c r="C111" s="31">
        <v>106</v>
      </c>
      <c r="D111" s="33" t="s">
        <v>169</v>
      </c>
      <c r="E111" s="63" t="s">
        <v>659</v>
      </c>
      <c r="F111" s="29">
        <v>1</v>
      </c>
      <c r="G111" s="165">
        <v>19.78</v>
      </c>
      <c r="H111" s="60">
        <f t="shared" si="4"/>
        <v>19.78</v>
      </c>
      <c r="I111" s="209">
        <f>SUM(H111:H112)</f>
        <v>110.98</v>
      </c>
      <c r="J111" s="85"/>
      <c r="K111" s="86" t="str">
        <f t="shared" si="5"/>
        <v/>
      </c>
      <c r="L111" s="120" t="str">
        <f t="shared" si="6"/>
        <v/>
      </c>
      <c r="M111" s="87" t="e">
        <f t="shared" si="7"/>
        <v>#VALUE!</v>
      </c>
      <c r="N111" s="209" t="e">
        <f>SUM(M111:M112)</f>
        <v>#VALUE!</v>
      </c>
      <c r="O111" s="212" t="e">
        <f>(I111-N111)/I111</f>
        <v>#VALUE!</v>
      </c>
    </row>
    <row r="112" spans="1:15" ht="15.75" thickBot="1" x14ac:dyDescent="0.3">
      <c r="A112" s="247"/>
      <c r="B112" s="247"/>
      <c r="C112" s="32">
        <v>107</v>
      </c>
      <c r="D112" s="34" t="s">
        <v>170</v>
      </c>
      <c r="E112" s="65" t="s">
        <v>659</v>
      </c>
      <c r="F112" s="70">
        <v>4</v>
      </c>
      <c r="G112" s="147">
        <v>22.8</v>
      </c>
      <c r="H112" s="61">
        <f t="shared" si="4"/>
        <v>91.2</v>
      </c>
      <c r="I112" s="269"/>
      <c r="J112" s="175"/>
      <c r="K112" s="90" t="str">
        <f t="shared" si="5"/>
        <v/>
      </c>
      <c r="L112" s="122" t="str">
        <f t="shared" si="6"/>
        <v/>
      </c>
      <c r="M112" s="91" t="e">
        <f t="shared" si="7"/>
        <v>#VALUE!</v>
      </c>
      <c r="N112" s="211"/>
      <c r="O112" s="214"/>
    </row>
    <row r="113" spans="1:15" ht="15.75" thickBot="1" x14ac:dyDescent="0.3">
      <c r="A113" s="249" t="s">
        <v>14</v>
      </c>
      <c r="B113" s="249">
        <v>13</v>
      </c>
      <c r="C113" s="31">
        <v>108</v>
      </c>
      <c r="D113" s="39" t="s">
        <v>171</v>
      </c>
      <c r="E113" s="63" t="s">
        <v>659</v>
      </c>
      <c r="F113" s="29">
        <v>5</v>
      </c>
      <c r="G113" s="165">
        <v>105.64</v>
      </c>
      <c r="H113" s="60">
        <f t="shared" si="4"/>
        <v>528.20000000000005</v>
      </c>
      <c r="I113" s="209">
        <f>SUM(H113:H122)</f>
        <v>3644.42</v>
      </c>
      <c r="J113" s="85"/>
      <c r="K113" s="86" t="str">
        <f t="shared" ref="K113:K177" si="8">IF(ISBLANK(J113),"",IF(AND(J113&gt;=0%,J113&lt;=70%),ROUND(J113,4),"ΜΗ ΑΠΟΔΕΚΤΟ"))</f>
        <v/>
      </c>
      <c r="L113" s="120" t="str">
        <f t="shared" ref="L113:L177" si="9">IF(ISBLANK(J113),"",G113-K113*G113)</f>
        <v/>
      </c>
      <c r="M113" s="87" t="e">
        <f t="shared" ref="M113:M177" si="10">F113*L113</f>
        <v>#VALUE!</v>
      </c>
      <c r="N113" s="217" t="e">
        <f>SUM(M113:M122)</f>
        <v>#VALUE!</v>
      </c>
      <c r="O113" s="218" t="e">
        <f>(I113-N113)/I113</f>
        <v>#VALUE!</v>
      </c>
    </row>
    <row r="114" spans="1:15" ht="15.75" thickBot="1" x14ac:dyDescent="0.3">
      <c r="A114" s="237"/>
      <c r="B114" s="237"/>
      <c r="C114" s="30">
        <v>109</v>
      </c>
      <c r="D114" s="7" t="s">
        <v>172</v>
      </c>
      <c r="E114" s="64" t="s">
        <v>659</v>
      </c>
      <c r="F114" s="69">
        <v>12</v>
      </c>
      <c r="G114" s="145">
        <v>110.67</v>
      </c>
      <c r="H114" s="53">
        <f t="shared" si="4"/>
        <v>1328.04</v>
      </c>
      <c r="I114" s="268"/>
      <c r="J114" s="85"/>
      <c r="K114" s="88" t="str">
        <f t="shared" si="8"/>
        <v/>
      </c>
      <c r="L114" s="121" t="str">
        <f t="shared" si="9"/>
        <v/>
      </c>
      <c r="M114" s="89" t="e">
        <f t="shared" si="10"/>
        <v>#VALUE!</v>
      </c>
      <c r="N114" s="207"/>
      <c r="O114" s="208"/>
    </row>
    <row r="115" spans="1:15" ht="15.75" thickBot="1" x14ac:dyDescent="0.3">
      <c r="A115" s="237"/>
      <c r="B115" s="237"/>
      <c r="C115" s="30">
        <v>110</v>
      </c>
      <c r="D115" s="7" t="s">
        <v>173</v>
      </c>
      <c r="E115" s="64" t="s">
        <v>659</v>
      </c>
      <c r="F115" s="69">
        <v>5</v>
      </c>
      <c r="G115" s="145">
        <v>57.86</v>
      </c>
      <c r="H115" s="53">
        <f t="shared" si="4"/>
        <v>289.3</v>
      </c>
      <c r="I115" s="268"/>
      <c r="J115" s="85"/>
      <c r="K115" s="88" t="str">
        <f t="shared" si="8"/>
        <v/>
      </c>
      <c r="L115" s="121" t="str">
        <f t="shared" si="9"/>
        <v/>
      </c>
      <c r="M115" s="89" t="e">
        <f t="shared" si="10"/>
        <v>#VALUE!</v>
      </c>
      <c r="N115" s="207"/>
      <c r="O115" s="208"/>
    </row>
    <row r="116" spans="1:15" ht="15.75" thickBot="1" x14ac:dyDescent="0.3">
      <c r="A116" s="237"/>
      <c r="B116" s="237"/>
      <c r="C116" s="30">
        <v>111</v>
      </c>
      <c r="D116" s="7" t="s">
        <v>174</v>
      </c>
      <c r="E116" s="64" t="s">
        <v>659</v>
      </c>
      <c r="F116" s="69">
        <v>2</v>
      </c>
      <c r="G116" s="145">
        <v>110.67</v>
      </c>
      <c r="H116" s="53">
        <f t="shared" si="4"/>
        <v>221.34</v>
      </c>
      <c r="I116" s="268"/>
      <c r="J116" s="85"/>
      <c r="K116" s="88" t="str">
        <f t="shared" si="8"/>
        <v/>
      </c>
      <c r="L116" s="121" t="str">
        <f t="shared" si="9"/>
        <v/>
      </c>
      <c r="M116" s="89" t="e">
        <f t="shared" si="10"/>
        <v>#VALUE!</v>
      </c>
      <c r="N116" s="207"/>
      <c r="O116" s="208"/>
    </row>
    <row r="117" spans="1:15" ht="15.75" thickBot="1" x14ac:dyDescent="0.3">
      <c r="A117" s="237"/>
      <c r="B117" s="237"/>
      <c r="C117" s="30">
        <v>112</v>
      </c>
      <c r="D117" s="7" t="s">
        <v>175</v>
      </c>
      <c r="E117" s="64" t="s">
        <v>658</v>
      </c>
      <c r="F117" s="69">
        <v>1</v>
      </c>
      <c r="G117" s="145">
        <v>70.42</v>
      </c>
      <c r="H117" s="53">
        <f t="shared" si="4"/>
        <v>70.42</v>
      </c>
      <c r="I117" s="268"/>
      <c r="J117" s="85"/>
      <c r="K117" s="88" t="str">
        <f t="shared" si="8"/>
        <v/>
      </c>
      <c r="L117" s="121" t="str">
        <f t="shared" si="9"/>
        <v/>
      </c>
      <c r="M117" s="89" t="e">
        <f t="shared" si="10"/>
        <v>#VALUE!</v>
      </c>
      <c r="N117" s="207"/>
      <c r="O117" s="208"/>
    </row>
    <row r="118" spans="1:15" ht="15.75" thickBot="1" x14ac:dyDescent="0.3">
      <c r="A118" s="237"/>
      <c r="B118" s="237"/>
      <c r="C118" s="130">
        <v>113</v>
      </c>
      <c r="D118" s="7" t="s">
        <v>176</v>
      </c>
      <c r="E118" s="64" t="s">
        <v>658</v>
      </c>
      <c r="F118" s="69">
        <v>6</v>
      </c>
      <c r="G118" s="145">
        <v>85.35</v>
      </c>
      <c r="H118" s="53">
        <f t="shared" si="4"/>
        <v>512.09999999999991</v>
      </c>
      <c r="I118" s="268"/>
      <c r="J118" s="85"/>
      <c r="K118" s="88" t="str">
        <f t="shared" si="8"/>
        <v/>
      </c>
      <c r="L118" s="121" t="str">
        <f t="shared" si="9"/>
        <v/>
      </c>
      <c r="M118" s="89" t="e">
        <f t="shared" si="10"/>
        <v>#VALUE!</v>
      </c>
      <c r="N118" s="207"/>
      <c r="O118" s="208"/>
    </row>
    <row r="119" spans="1:15" ht="15.75" thickBot="1" x14ac:dyDescent="0.3">
      <c r="A119" s="237"/>
      <c r="B119" s="237"/>
      <c r="C119" s="30">
        <v>114</v>
      </c>
      <c r="D119" s="10" t="s">
        <v>177</v>
      </c>
      <c r="E119" s="64" t="s">
        <v>658</v>
      </c>
      <c r="F119" s="69">
        <v>1</v>
      </c>
      <c r="G119" s="145">
        <v>66.239999999999995</v>
      </c>
      <c r="H119" s="53">
        <f t="shared" si="4"/>
        <v>66.239999999999995</v>
      </c>
      <c r="I119" s="268"/>
      <c r="J119" s="85"/>
      <c r="K119" s="88" t="str">
        <f t="shared" si="8"/>
        <v/>
      </c>
      <c r="L119" s="121" t="str">
        <f t="shared" si="9"/>
        <v/>
      </c>
      <c r="M119" s="89" t="e">
        <f t="shared" si="10"/>
        <v>#VALUE!</v>
      </c>
      <c r="N119" s="207"/>
      <c r="O119" s="208"/>
    </row>
    <row r="120" spans="1:15" ht="15.75" thickBot="1" x14ac:dyDescent="0.3">
      <c r="A120" s="237"/>
      <c r="B120" s="237"/>
      <c r="C120" s="30">
        <v>115</v>
      </c>
      <c r="D120" s="10" t="s">
        <v>178</v>
      </c>
      <c r="E120" s="64" t="s">
        <v>658</v>
      </c>
      <c r="F120" s="69">
        <v>1</v>
      </c>
      <c r="G120" s="145">
        <v>194.5</v>
      </c>
      <c r="H120" s="53">
        <f t="shared" si="4"/>
        <v>194.5</v>
      </c>
      <c r="I120" s="268"/>
      <c r="J120" s="85"/>
      <c r="K120" s="88" t="str">
        <f t="shared" si="8"/>
        <v/>
      </c>
      <c r="L120" s="121" t="str">
        <f t="shared" si="9"/>
        <v/>
      </c>
      <c r="M120" s="89" t="e">
        <f t="shared" si="10"/>
        <v>#VALUE!</v>
      </c>
      <c r="N120" s="207"/>
      <c r="O120" s="208"/>
    </row>
    <row r="121" spans="1:15" ht="15.75" thickBot="1" x14ac:dyDescent="0.3">
      <c r="A121" s="237"/>
      <c r="B121" s="237"/>
      <c r="C121" s="30">
        <v>116</v>
      </c>
      <c r="D121" s="10" t="s">
        <v>179</v>
      </c>
      <c r="E121" s="64" t="s">
        <v>658</v>
      </c>
      <c r="F121" s="69">
        <v>1</v>
      </c>
      <c r="G121" s="145">
        <v>335.36</v>
      </c>
      <c r="H121" s="53">
        <f t="shared" si="4"/>
        <v>335.36</v>
      </c>
      <c r="I121" s="268"/>
      <c r="J121" s="85"/>
      <c r="K121" s="88" t="str">
        <f t="shared" si="8"/>
        <v/>
      </c>
      <c r="L121" s="121" t="str">
        <f t="shared" si="9"/>
        <v/>
      </c>
      <c r="M121" s="89" t="e">
        <f t="shared" si="10"/>
        <v>#VALUE!</v>
      </c>
      <c r="N121" s="207"/>
      <c r="O121" s="208"/>
    </row>
    <row r="122" spans="1:15" ht="15.75" thickBot="1" x14ac:dyDescent="0.3">
      <c r="A122" s="247"/>
      <c r="B122" s="247"/>
      <c r="C122" s="32">
        <v>117</v>
      </c>
      <c r="D122" s="34" t="s">
        <v>180</v>
      </c>
      <c r="E122" s="65" t="s">
        <v>658</v>
      </c>
      <c r="F122" s="70">
        <v>1</v>
      </c>
      <c r="G122" s="147">
        <v>98.92</v>
      </c>
      <c r="H122" s="61">
        <f t="shared" si="4"/>
        <v>98.92</v>
      </c>
      <c r="I122" s="269"/>
      <c r="J122" s="175"/>
      <c r="K122" s="90" t="str">
        <f t="shared" si="8"/>
        <v/>
      </c>
      <c r="L122" s="122" t="str">
        <f t="shared" si="9"/>
        <v/>
      </c>
      <c r="M122" s="91" t="e">
        <f t="shared" si="10"/>
        <v>#VALUE!</v>
      </c>
      <c r="N122" s="204"/>
      <c r="O122" s="206"/>
    </row>
    <row r="123" spans="1:15" ht="15.75" thickBot="1" x14ac:dyDescent="0.3">
      <c r="A123" s="259" t="s">
        <v>15</v>
      </c>
      <c r="B123" s="259">
        <v>14</v>
      </c>
      <c r="C123" s="31">
        <v>118</v>
      </c>
      <c r="D123" s="33" t="s">
        <v>181</v>
      </c>
      <c r="E123" s="63" t="s">
        <v>659</v>
      </c>
      <c r="F123" s="29">
        <v>1</v>
      </c>
      <c r="G123" s="165">
        <v>8.0500000000000007</v>
      </c>
      <c r="H123" s="60">
        <f t="shared" si="4"/>
        <v>8.0500000000000007</v>
      </c>
      <c r="I123" s="209">
        <f>SUM(H123:H126)</f>
        <v>352.77</v>
      </c>
      <c r="J123" s="85"/>
      <c r="K123" s="86" t="str">
        <f t="shared" si="8"/>
        <v/>
      </c>
      <c r="L123" s="120" t="str">
        <f t="shared" si="9"/>
        <v/>
      </c>
      <c r="M123" s="87" t="e">
        <f t="shared" si="10"/>
        <v>#VALUE!</v>
      </c>
      <c r="N123" s="217" t="e">
        <f>SUM(M123:M126)</f>
        <v>#VALUE!</v>
      </c>
      <c r="O123" s="218" t="e">
        <f>(I123-N123)/I123</f>
        <v>#VALUE!</v>
      </c>
    </row>
    <row r="124" spans="1:15" ht="15.75" thickBot="1" x14ac:dyDescent="0.3">
      <c r="A124" s="260"/>
      <c r="B124" s="260"/>
      <c r="C124" s="30">
        <v>119</v>
      </c>
      <c r="D124" s="7" t="s">
        <v>182</v>
      </c>
      <c r="E124" s="64" t="s">
        <v>659</v>
      </c>
      <c r="F124" s="69">
        <v>4</v>
      </c>
      <c r="G124" s="145">
        <v>20.79</v>
      </c>
      <c r="H124" s="53">
        <f t="shared" si="4"/>
        <v>83.16</v>
      </c>
      <c r="I124" s="268"/>
      <c r="J124" s="85"/>
      <c r="K124" s="88" t="str">
        <f t="shared" si="8"/>
        <v/>
      </c>
      <c r="L124" s="121" t="str">
        <f t="shared" si="9"/>
        <v/>
      </c>
      <c r="M124" s="89" t="e">
        <f t="shared" si="10"/>
        <v>#VALUE!</v>
      </c>
      <c r="N124" s="207"/>
      <c r="O124" s="208"/>
    </row>
    <row r="125" spans="1:15" ht="15.75" thickBot="1" x14ac:dyDescent="0.3">
      <c r="A125" s="260"/>
      <c r="B125" s="260"/>
      <c r="C125" s="130">
        <v>120</v>
      </c>
      <c r="D125" s="7" t="s">
        <v>183</v>
      </c>
      <c r="E125" s="64" t="s">
        <v>659</v>
      </c>
      <c r="F125" s="69">
        <v>12</v>
      </c>
      <c r="G125" s="145">
        <v>19.28</v>
      </c>
      <c r="H125" s="53">
        <f t="shared" si="4"/>
        <v>231.36</v>
      </c>
      <c r="I125" s="268"/>
      <c r="J125" s="85"/>
      <c r="K125" s="88" t="str">
        <f t="shared" si="8"/>
        <v/>
      </c>
      <c r="L125" s="121" t="str">
        <f t="shared" si="9"/>
        <v/>
      </c>
      <c r="M125" s="89" t="e">
        <f t="shared" si="10"/>
        <v>#VALUE!</v>
      </c>
      <c r="N125" s="207"/>
      <c r="O125" s="208"/>
    </row>
    <row r="126" spans="1:15" ht="15.75" thickBot="1" x14ac:dyDescent="0.3">
      <c r="A126" s="261"/>
      <c r="B126" s="261"/>
      <c r="C126" s="32">
        <v>121</v>
      </c>
      <c r="D126" s="40" t="s">
        <v>184</v>
      </c>
      <c r="E126" s="65" t="s">
        <v>659</v>
      </c>
      <c r="F126" s="70">
        <v>4</v>
      </c>
      <c r="G126" s="147">
        <v>7.55</v>
      </c>
      <c r="H126" s="61">
        <f t="shared" si="4"/>
        <v>30.2</v>
      </c>
      <c r="I126" s="269"/>
      <c r="J126" s="175"/>
      <c r="K126" s="90" t="str">
        <f t="shared" si="8"/>
        <v/>
      </c>
      <c r="L126" s="122" t="str">
        <f t="shared" si="9"/>
        <v/>
      </c>
      <c r="M126" s="91" t="e">
        <f t="shared" si="10"/>
        <v>#VALUE!</v>
      </c>
      <c r="N126" s="204"/>
      <c r="O126" s="206"/>
    </row>
    <row r="127" spans="1:15" ht="15.75" thickBot="1" x14ac:dyDescent="0.3">
      <c r="A127" s="249" t="s">
        <v>16</v>
      </c>
      <c r="B127" s="250">
        <v>15</v>
      </c>
      <c r="C127" s="31">
        <v>122</v>
      </c>
      <c r="D127" s="33" t="s">
        <v>185</v>
      </c>
      <c r="E127" s="63" t="s">
        <v>658</v>
      </c>
      <c r="F127" s="29">
        <v>1</v>
      </c>
      <c r="G127" s="165">
        <v>134.99</v>
      </c>
      <c r="H127" s="60">
        <f t="shared" si="4"/>
        <v>134.99</v>
      </c>
      <c r="I127" s="209">
        <f>SUM(H127:H131)</f>
        <v>1008.55</v>
      </c>
      <c r="J127" s="85"/>
      <c r="K127" s="86" t="str">
        <f t="shared" si="8"/>
        <v/>
      </c>
      <c r="L127" s="120" t="str">
        <f t="shared" si="9"/>
        <v/>
      </c>
      <c r="M127" s="87" t="e">
        <f t="shared" si="10"/>
        <v>#VALUE!</v>
      </c>
      <c r="N127" s="217" t="e">
        <f>SUM(M127:M131)</f>
        <v>#VALUE!</v>
      </c>
      <c r="O127" s="218" t="e">
        <f>(I127-N127)/I127</f>
        <v>#VALUE!</v>
      </c>
    </row>
    <row r="128" spans="1:15" ht="15.75" thickBot="1" x14ac:dyDescent="0.3">
      <c r="A128" s="237"/>
      <c r="B128" s="238"/>
      <c r="C128" s="30">
        <v>123</v>
      </c>
      <c r="D128" s="10" t="s">
        <v>186</v>
      </c>
      <c r="E128" s="64" t="s">
        <v>659</v>
      </c>
      <c r="F128" s="69">
        <v>6</v>
      </c>
      <c r="G128" s="145">
        <v>75.45</v>
      </c>
      <c r="H128" s="53">
        <f t="shared" si="4"/>
        <v>452.70000000000005</v>
      </c>
      <c r="I128" s="268"/>
      <c r="J128" s="85"/>
      <c r="K128" s="88" t="str">
        <f t="shared" si="8"/>
        <v/>
      </c>
      <c r="L128" s="121" t="str">
        <f t="shared" si="9"/>
        <v/>
      </c>
      <c r="M128" s="89" t="e">
        <f t="shared" si="10"/>
        <v>#VALUE!</v>
      </c>
      <c r="N128" s="207"/>
      <c r="O128" s="208"/>
    </row>
    <row r="129" spans="1:15" ht="15.75" thickBot="1" x14ac:dyDescent="0.3">
      <c r="A129" s="237"/>
      <c r="B129" s="238"/>
      <c r="C129" s="30">
        <v>124</v>
      </c>
      <c r="D129" s="7" t="s">
        <v>187</v>
      </c>
      <c r="E129" s="64" t="s">
        <v>659</v>
      </c>
      <c r="F129" s="69">
        <v>1</v>
      </c>
      <c r="G129" s="145">
        <v>98.92</v>
      </c>
      <c r="H129" s="53">
        <f t="shared" si="4"/>
        <v>98.92</v>
      </c>
      <c r="I129" s="268"/>
      <c r="J129" s="85"/>
      <c r="K129" s="88" t="str">
        <f t="shared" si="8"/>
        <v/>
      </c>
      <c r="L129" s="121" t="str">
        <f t="shared" si="9"/>
        <v/>
      </c>
      <c r="M129" s="89" t="e">
        <f t="shared" si="10"/>
        <v>#VALUE!</v>
      </c>
      <c r="N129" s="207"/>
      <c r="O129" s="208"/>
    </row>
    <row r="130" spans="1:15" ht="15.75" thickBot="1" x14ac:dyDescent="0.3">
      <c r="A130" s="237"/>
      <c r="B130" s="238"/>
      <c r="C130" s="30">
        <v>125</v>
      </c>
      <c r="D130" s="7" t="s">
        <v>188</v>
      </c>
      <c r="E130" s="64" t="s">
        <v>659</v>
      </c>
      <c r="F130" s="69">
        <v>1</v>
      </c>
      <c r="G130" s="145">
        <v>134.13999999999999</v>
      </c>
      <c r="H130" s="53">
        <f t="shared" si="4"/>
        <v>134.13999999999999</v>
      </c>
      <c r="I130" s="268"/>
      <c r="J130" s="85"/>
      <c r="K130" s="88" t="str">
        <f t="shared" si="8"/>
        <v/>
      </c>
      <c r="L130" s="121" t="str">
        <f t="shared" si="9"/>
        <v/>
      </c>
      <c r="M130" s="89" t="e">
        <f t="shared" si="10"/>
        <v>#VALUE!</v>
      </c>
      <c r="N130" s="207"/>
      <c r="O130" s="208"/>
    </row>
    <row r="131" spans="1:15" ht="15.75" thickBot="1" x14ac:dyDescent="0.3">
      <c r="A131" s="247"/>
      <c r="B131" s="248"/>
      <c r="C131" s="32">
        <v>126</v>
      </c>
      <c r="D131" s="34" t="s">
        <v>189</v>
      </c>
      <c r="E131" s="65" t="s">
        <v>659</v>
      </c>
      <c r="F131" s="70">
        <v>2</v>
      </c>
      <c r="G131" s="147">
        <v>93.9</v>
      </c>
      <c r="H131" s="61">
        <f t="shared" si="4"/>
        <v>187.8</v>
      </c>
      <c r="I131" s="269"/>
      <c r="J131" s="175"/>
      <c r="K131" s="90" t="str">
        <f t="shared" si="8"/>
        <v/>
      </c>
      <c r="L131" s="122" t="str">
        <f t="shared" si="9"/>
        <v/>
      </c>
      <c r="M131" s="91" t="e">
        <f t="shared" si="10"/>
        <v>#VALUE!</v>
      </c>
      <c r="N131" s="204"/>
      <c r="O131" s="206"/>
    </row>
    <row r="132" spans="1:15" ht="15.75" thickBot="1" x14ac:dyDescent="0.3">
      <c r="A132" s="251" t="s">
        <v>17</v>
      </c>
      <c r="B132" s="254">
        <v>16</v>
      </c>
      <c r="C132" s="31">
        <v>127</v>
      </c>
      <c r="D132" s="33" t="s">
        <v>190</v>
      </c>
      <c r="E132" s="63" t="s">
        <v>659</v>
      </c>
      <c r="F132" s="29">
        <v>2</v>
      </c>
      <c r="G132" s="165">
        <v>61.21</v>
      </c>
      <c r="H132" s="60">
        <f t="shared" si="4"/>
        <v>122.42</v>
      </c>
      <c r="I132" s="209">
        <f>SUM(H132:H138)</f>
        <v>1389.2499999999998</v>
      </c>
      <c r="J132" s="85"/>
      <c r="K132" s="86" t="str">
        <f t="shared" si="8"/>
        <v/>
      </c>
      <c r="L132" s="120" t="str">
        <f t="shared" si="9"/>
        <v/>
      </c>
      <c r="M132" s="87" t="e">
        <f t="shared" si="10"/>
        <v>#VALUE!</v>
      </c>
      <c r="N132" s="217" t="e">
        <f>SUM(M132:M138)</f>
        <v>#VALUE!</v>
      </c>
      <c r="O132" s="218" t="e">
        <f>(I132-N132)/I132</f>
        <v>#VALUE!</v>
      </c>
    </row>
    <row r="133" spans="1:15" ht="15.75" thickBot="1" x14ac:dyDescent="0.3">
      <c r="A133" s="252"/>
      <c r="B133" s="255"/>
      <c r="C133" s="30">
        <v>128</v>
      </c>
      <c r="D133" s="7" t="s">
        <v>191</v>
      </c>
      <c r="E133" s="64" t="s">
        <v>659</v>
      </c>
      <c r="F133" s="69">
        <v>1</v>
      </c>
      <c r="G133" s="145">
        <v>94.74</v>
      </c>
      <c r="H133" s="53">
        <f t="shared" si="4"/>
        <v>94.74</v>
      </c>
      <c r="I133" s="268"/>
      <c r="J133" s="85"/>
      <c r="K133" s="88" t="str">
        <f t="shared" si="8"/>
        <v/>
      </c>
      <c r="L133" s="121" t="str">
        <f t="shared" si="9"/>
        <v/>
      </c>
      <c r="M133" s="89" t="e">
        <f t="shared" si="10"/>
        <v>#VALUE!</v>
      </c>
      <c r="N133" s="207"/>
      <c r="O133" s="208"/>
    </row>
    <row r="134" spans="1:15" ht="15.75" thickBot="1" x14ac:dyDescent="0.3">
      <c r="A134" s="252"/>
      <c r="B134" s="255"/>
      <c r="C134" s="30">
        <v>129</v>
      </c>
      <c r="D134" s="7" t="s">
        <v>192</v>
      </c>
      <c r="E134" s="64" t="s">
        <v>659</v>
      </c>
      <c r="F134" s="69">
        <v>2</v>
      </c>
      <c r="G134" s="145">
        <v>83.01</v>
      </c>
      <c r="H134" s="53">
        <f t="shared" ref="H134:H198" si="11">F134*G134</f>
        <v>166.02</v>
      </c>
      <c r="I134" s="268"/>
      <c r="J134" s="85"/>
      <c r="K134" s="88" t="str">
        <f t="shared" si="8"/>
        <v/>
      </c>
      <c r="L134" s="121" t="str">
        <f t="shared" si="9"/>
        <v/>
      </c>
      <c r="M134" s="89" t="e">
        <f t="shared" si="10"/>
        <v>#VALUE!</v>
      </c>
      <c r="N134" s="207"/>
      <c r="O134" s="208"/>
    </row>
    <row r="135" spans="1:15" ht="15.75" thickBot="1" x14ac:dyDescent="0.3">
      <c r="A135" s="252"/>
      <c r="B135" s="255"/>
      <c r="C135" s="30">
        <v>130</v>
      </c>
      <c r="D135" s="7" t="s">
        <v>193</v>
      </c>
      <c r="E135" s="64" t="s">
        <v>659</v>
      </c>
      <c r="F135" s="69">
        <v>1</v>
      </c>
      <c r="G135" s="145">
        <v>181.09</v>
      </c>
      <c r="H135" s="53">
        <f t="shared" si="11"/>
        <v>181.09</v>
      </c>
      <c r="I135" s="268"/>
      <c r="J135" s="85"/>
      <c r="K135" s="88" t="str">
        <f t="shared" si="8"/>
        <v/>
      </c>
      <c r="L135" s="121" t="str">
        <f t="shared" si="9"/>
        <v/>
      </c>
      <c r="M135" s="89" t="e">
        <f t="shared" si="10"/>
        <v>#VALUE!</v>
      </c>
      <c r="N135" s="207"/>
      <c r="O135" s="208"/>
    </row>
    <row r="136" spans="1:15" ht="15.75" thickBot="1" x14ac:dyDescent="0.3">
      <c r="A136" s="252"/>
      <c r="B136" s="255"/>
      <c r="C136" s="30">
        <v>131</v>
      </c>
      <c r="D136" s="10" t="s">
        <v>194</v>
      </c>
      <c r="E136" s="64" t="s">
        <v>659</v>
      </c>
      <c r="F136" s="69">
        <v>1</v>
      </c>
      <c r="G136" s="145">
        <v>424.22</v>
      </c>
      <c r="H136" s="53">
        <f t="shared" si="11"/>
        <v>424.22</v>
      </c>
      <c r="I136" s="268"/>
      <c r="J136" s="85"/>
      <c r="K136" s="88" t="str">
        <f t="shared" si="8"/>
        <v/>
      </c>
      <c r="L136" s="121" t="str">
        <f t="shared" si="9"/>
        <v/>
      </c>
      <c r="M136" s="89" t="e">
        <f t="shared" si="10"/>
        <v>#VALUE!</v>
      </c>
      <c r="N136" s="207"/>
      <c r="O136" s="208"/>
    </row>
    <row r="137" spans="1:15" ht="15.75" thickBot="1" x14ac:dyDescent="0.3">
      <c r="A137" s="252"/>
      <c r="B137" s="255"/>
      <c r="C137" s="30">
        <v>132</v>
      </c>
      <c r="D137" s="10" t="s">
        <v>195</v>
      </c>
      <c r="E137" s="64" t="s">
        <v>659</v>
      </c>
      <c r="F137" s="69">
        <v>1</v>
      </c>
      <c r="G137" s="145">
        <v>288.39999999999998</v>
      </c>
      <c r="H137" s="53">
        <f t="shared" si="11"/>
        <v>288.39999999999998</v>
      </c>
      <c r="I137" s="268"/>
      <c r="J137" s="85"/>
      <c r="K137" s="88" t="str">
        <f t="shared" si="8"/>
        <v/>
      </c>
      <c r="L137" s="121" t="str">
        <f t="shared" si="9"/>
        <v/>
      </c>
      <c r="M137" s="89" t="e">
        <f t="shared" si="10"/>
        <v>#VALUE!</v>
      </c>
      <c r="N137" s="207"/>
      <c r="O137" s="208"/>
    </row>
    <row r="138" spans="1:15" ht="15.75" thickBot="1" x14ac:dyDescent="0.3">
      <c r="A138" s="253"/>
      <c r="B138" s="256"/>
      <c r="C138" s="32">
        <v>133</v>
      </c>
      <c r="D138" s="41" t="s">
        <v>196</v>
      </c>
      <c r="E138" s="65" t="s">
        <v>658</v>
      </c>
      <c r="F138" s="70">
        <v>2</v>
      </c>
      <c r="G138" s="147">
        <v>56.18</v>
      </c>
      <c r="H138" s="61">
        <f t="shared" si="11"/>
        <v>112.36</v>
      </c>
      <c r="I138" s="269"/>
      <c r="J138" s="175"/>
      <c r="K138" s="90" t="str">
        <f t="shared" si="8"/>
        <v/>
      </c>
      <c r="L138" s="122" t="str">
        <f t="shared" si="9"/>
        <v/>
      </c>
      <c r="M138" s="91" t="e">
        <f t="shared" si="10"/>
        <v>#VALUE!</v>
      </c>
      <c r="N138" s="204"/>
      <c r="O138" s="206"/>
    </row>
    <row r="139" spans="1:15" ht="15.75" thickBot="1" x14ac:dyDescent="0.3">
      <c r="A139" s="249" t="s">
        <v>18</v>
      </c>
      <c r="B139" s="250">
        <v>17</v>
      </c>
      <c r="C139" s="31">
        <v>134</v>
      </c>
      <c r="D139" s="33" t="s">
        <v>197</v>
      </c>
      <c r="E139" s="63" t="s">
        <v>658</v>
      </c>
      <c r="F139" s="29">
        <v>25</v>
      </c>
      <c r="G139" s="165">
        <v>7.71</v>
      </c>
      <c r="H139" s="60">
        <f t="shared" si="11"/>
        <v>192.75</v>
      </c>
      <c r="I139" s="209">
        <f>SUM(H139:H156)</f>
        <v>2626.2299999999996</v>
      </c>
      <c r="J139" s="85"/>
      <c r="K139" s="86" t="str">
        <f t="shared" si="8"/>
        <v/>
      </c>
      <c r="L139" s="120" t="str">
        <f t="shared" si="9"/>
        <v/>
      </c>
      <c r="M139" s="87" t="e">
        <f t="shared" si="10"/>
        <v>#VALUE!</v>
      </c>
      <c r="N139" s="217" t="e">
        <f>SUM(M139:M156)</f>
        <v>#VALUE!</v>
      </c>
      <c r="O139" s="218" t="e">
        <f>(I139-N139)/I139</f>
        <v>#VALUE!</v>
      </c>
    </row>
    <row r="140" spans="1:15" ht="15.75" thickBot="1" x14ac:dyDescent="0.3">
      <c r="A140" s="237"/>
      <c r="B140" s="238"/>
      <c r="C140" s="30">
        <v>135</v>
      </c>
      <c r="D140" s="7" t="s">
        <v>198</v>
      </c>
      <c r="E140" s="64" t="s">
        <v>658</v>
      </c>
      <c r="F140" s="69">
        <v>10</v>
      </c>
      <c r="G140" s="145">
        <v>14.6</v>
      </c>
      <c r="H140" s="53">
        <f t="shared" si="11"/>
        <v>146</v>
      </c>
      <c r="I140" s="268"/>
      <c r="J140" s="85"/>
      <c r="K140" s="88" t="str">
        <f t="shared" si="8"/>
        <v/>
      </c>
      <c r="L140" s="121" t="str">
        <f t="shared" si="9"/>
        <v/>
      </c>
      <c r="M140" s="89" t="e">
        <f t="shared" si="10"/>
        <v>#VALUE!</v>
      </c>
      <c r="N140" s="207"/>
      <c r="O140" s="208"/>
    </row>
    <row r="141" spans="1:15" ht="15.75" thickBot="1" x14ac:dyDescent="0.3">
      <c r="A141" s="237"/>
      <c r="B141" s="238"/>
      <c r="C141" s="30">
        <v>136</v>
      </c>
      <c r="D141" s="7" t="s">
        <v>199</v>
      </c>
      <c r="E141" s="64" t="s">
        <v>658</v>
      </c>
      <c r="F141" s="69">
        <v>10</v>
      </c>
      <c r="G141" s="145">
        <v>15.61</v>
      </c>
      <c r="H141" s="53">
        <f t="shared" si="11"/>
        <v>156.1</v>
      </c>
      <c r="I141" s="268"/>
      <c r="J141" s="85"/>
      <c r="K141" s="88" t="str">
        <f t="shared" si="8"/>
        <v/>
      </c>
      <c r="L141" s="121" t="str">
        <f t="shared" si="9"/>
        <v/>
      </c>
      <c r="M141" s="89" t="e">
        <f t="shared" si="10"/>
        <v>#VALUE!</v>
      </c>
      <c r="N141" s="207"/>
      <c r="O141" s="208"/>
    </row>
    <row r="142" spans="1:15" ht="15.75" thickBot="1" x14ac:dyDescent="0.3">
      <c r="A142" s="237"/>
      <c r="B142" s="238"/>
      <c r="C142" s="30">
        <v>137</v>
      </c>
      <c r="D142" s="7" t="s">
        <v>200</v>
      </c>
      <c r="E142" s="64" t="s">
        <v>658</v>
      </c>
      <c r="F142" s="69">
        <v>14</v>
      </c>
      <c r="G142" s="145">
        <v>28.34</v>
      </c>
      <c r="H142" s="53">
        <f t="shared" si="11"/>
        <v>396.76</v>
      </c>
      <c r="I142" s="268"/>
      <c r="J142" s="85"/>
      <c r="K142" s="88" t="str">
        <f t="shared" si="8"/>
        <v/>
      </c>
      <c r="L142" s="121" t="str">
        <f t="shared" si="9"/>
        <v/>
      </c>
      <c r="M142" s="89" t="e">
        <f t="shared" si="10"/>
        <v>#VALUE!</v>
      </c>
      <c r="N142" s="207"/>
      <c r="O142" s="208"/>
    </row>
    <row r="143" spans="1:15" ht="15.75" thickBot="1" x14ac:dyDescent="0.3">
      <c r="A143" s="237"/>
      <c r="B143" s="238"/>
      <c r="C143" s="30">
        <v>138</v>
      </c>
      <c r="D143" s="7" t="s">
        <v>201</v>
      </c>
      <c r="E143" s="64" t="s">
        <v>658</v>
      </c>
      <c r="F143" s="69">
        <v>3</v>
      </c>
      <c r="G143" s="145">
        <v>38.409999999999997</v>
      </c>
      <c r="H143" s="53">
        <f t="shared" si="11"/>
        <v>115.22999999999999</v>
      </c>
      <c r="I143" s="268"/>
      <c r="J143" s="85"/>
      <c r="K143" s="88" t="str">
        <f t="shared" si="8"/>
        <v/>
      </c>
      <c r="L143" s="121" t="str">
        <f t="shared" si="9"/>
        <v/>
      </c>
      <c r="M143" s="89" t="e">
        <f t="shared" si="10"/>
        <v>#VALUE!</v>
      </c>
      <c r="N143" s="207"/>
      <c r="O143" s="208"/>
    </row>
    <row r="144" spans="1:15" ht="15.75" thickBot="1" x14ac:dyDescent="0.3">
      <c r="A144" s="237"/>
      <c r="B144" s="238"/>
      <c r="C144" s="30">
        <v>139</v>
      </c>
      <c r="D144" s="9" t="s">
        <v>202</v>
      </c>
      <c r="E144" s="64" t="s">
        <v>658</v>
      </c>
      <c r="F144" s="69">
        <v>2</v>
      </c>
      <c r="G144" s="145">
        <v>2.5299999999999998</v>
      </c>
      <c r="H144" s="53">
        <f t="shared" si="11"/>
        <v>5.0599999999999996</v>
      </c>
      <c r="I144" s="268"/>
      <c r="J144" s="85"/>
      <c r="K144" s="88" t="str">
        <f t="shared" si="8"/>
        <v/>
      </c>
      <c r="L144" s="121" t="str">
        <f t="shared" si="9"/>
        <v/>
      </c>
      <c r="M144" s="89" t="e">
        <f t="shared" si="10"/>
        <v>#VALUE!</v>
      </c>
      <c r="N144" s="207"/>
      <c r="O144" s="208"/>
    </row>
    <row r="145" spans="1:15" ht="15.75" thickBot="1" x14ac:dyDescent="0.3">
      <c r="A145" s="237"/>
      <c r="B145" s="238"/>
      <c r="C145" s="30">
        <v>140</v>
      </c>
      <c r="D145" s="7" t="s">
        <v>203</v>
      </c>
      <c r="E145" s="64" t="s">
        <v>658</v>
      </c>
      <c r="F145" s="69">
        <v>7</v>
      </c>
      <c r="G145" s="145">
        <v>48.63</v>
      </c>
      <c r="H145" s="53">
        <f t="shared" si="11"/>
        <v>340.41</v>
      </c>
      <c r="I145" s="268"/>
      <c r="J145" s="85"/>
      <c r="K145" s="88" t="str">
        <f t="shared" si="8"/>
        <v/>
      </c>
      <c r="L145" s="121" t="str">
        <f t="shared" si="9"/>
        <v/>
      </c>
      <c r="M145" s="89" t="e">
        <f t="shared" si="10"/>
        <v>#VALUE!</v>
      </c>
      <c r="N145" s="207"/>
      <c r="O145" s="208"/>
    </row>
    <row r="146" spans="1:15" ht="15.75" thickBot="1" x14ac:dyDescent="0.3">
      <c r="A146" s="237"/>
      <c r="B146" s="238"/>
      <c r="C146" s="130">
        <v>141</v>
      </c>
      <c r="D146" s="7" t="s">
        <v>204</v>
      </c>
      <c r="E146" s="64" t="s">
        <v>658</v>
      </c>
      <c r="F146" s="69">
        <v>4</v>
      </c>
      <c r="G146" s="145">
        <v>80.489999999999995</v>
      </c>
      <c r="H146" s="53">
        <f t="shared" si="11"/>
        <v>321.95999999999998</v>
      </c>
      <c r="I146" s="268"/>
      <c r="J146" s="85"/>
      <c r="K146" s="88" t="str">
        <f t="shared" si="8"/>
        <v/>
      </c>
      <c r="L146" s="121" t="str">
        <f t="shared" si="9"/>
        <v/>
      </c>
      <c r="M146" s="89" t="e">
        <f t="shared" si="10"/>
        <v>#VALUE!</v>
      </c>
      <c r="N146" s="207"/>
      <c r="O146" s="208"/>
    </row>
    <row r="147" spans="1:15" ht="15.75" thickBot="1" x14ac:dyDescent="0.3">
      <c r="A147" s="237"/>
      <c r="B147" s="238"/>
      <c r="C147" s="30">
        <v>142</v>
      </c>
      <c r="D147" s="9" t="s">
        <v>205</v>
      </c>
      <c r="E147" s="64" t="s">
        <v>658</v>
      </c>
      <c r="F147" s="69">
        <v>3</v>
      </c>
      <c r="G147" s="145">
        <v>92.22</v>
      </c>
      <c r="H147" s="53">
        <f t="shared" si="11"/>
        <v>276.65999999999997</v>
      </c>
      <c r="I147" s="268"/>
      <c r="J147" s="85"/>
      <c r="K147" s="88" t="str">
        <f t="shared" si="8"/>
        <v/>
      </c>
      <c r="L147" s="121" t="str">
        <f t="shared" si="9"/>
        <v/>
      </c>
      <c r="M147" s="89" t="e">
        <f t="shared" si="10"/>
        <v>#VALUE!</v>
      </c>
      <c r="N147" s="207"/>
      <c r="O147" s="208"/>
    </row>
    <row r="148" spans="1:15" ht="15.75" thickBot="1" x14ac:dyDescent="0.3">
      <c r="A148" s="237"/>
      <c r="B148" s="238"/>
      <c r="C148" s="30">
        <v>143</v>
      </c>
      <c r="D148" s="7" t="s">
        <v>206</v>
      </c>
      <c r="E148" s="64" t="s">
        <v>658</v>
      </c>
      <c r="F148" s="69">
        <v>20</v>
      </c>
      <c r="G148" s="145">
        <v>2.86</v>
      </c>
      <c r="H148" s="53">
        <f t="shared" si="11"/>
        <v>57.199999999999996</v>
      </c>
      <c r="I148" s="268"/>
      <c r="J148" s="85"/>
      <c r="K148" s="88" t="str">
        <f t="shared" si="8"/>
        <v/>
      </c>
      <c r="L148" s="121" t="str">
        <f t="shared" si="9"/>
        <v/>
      </c>
      <c r="M148" s="89" t="e">
        <f t="shared" si="10"/>
        <v>#VALUE!</v>
      </c>
      <c r="N148" s="207"/>
      <c r="O148" s="208"/>
    </row>
    <row r="149" spans="1:15" ht="15.75" thickBot="1" x14ac:dyDescent="0.3">
      <c r="A149" s="237"/>
      <c r="B149" s="238"/>
      <c r="C149" s="30">
        <v>144</v>
      </c>
      <c r="D149" s="7" t="s">
        <v>207</v>
      </c>
      <c r="E149" s="64" t="s">
        <v>658</v>
      </c>
      <c r="F149" s="69">
        <v>6</v>
      </c>
      <c r="G149" s="145">
        <v>14.69</v>
      </c>
      <c r="H149" s="53">
        <f t="shared" si="11"/>
        <v>88.14</v>
      </c>
      <c r="I149" s="268"/>
      <c r="J149" s="85"/>
      <c r="K149" s="88" t="str">
        <f t="shared" si="8"/>
        <v/>
      </c>
      <c r="L149" s="121" t="str">
        <f t="shared" si="9"/>
        <v/>
      </c>
      <c r="M149" s="89" t="e">
        <f t="shared" si="10"/>
        <v>#VALUE!</v>
      </c>
      <c r="N149" s="207"/>
      <c r="O149" s="208"/>
    </row>
    <row r="150" spans="1:15" ht="15.75" thickBot="1" x14ac:dyDescent="0.3">
      <c r="A150" s="237"/>
      <c r="B150" s="238"/>
      <c r="C150" s="30">
        <v>145</v>
      </c>
      <c r="D150" s="7" t="s">
        <v>208</v>
      </c>
      <c r="E150" s="64" t="s">
        <v>658</v>
      </c>
      <c r="F150" s="69">
        <v>8</v>
      </c>
      <c r="G150" s="145">
        <v>2.76</v>
      </c>
      <c r="H150" s="53">
        <f t="shared" si="11"/>
        <v>22.08</v>
      </c>
      <c r="I150" s="268"/>
      <c r="J150" s="85"/>
      <c r="K150" s="88" t="str">
        <f t="shared" si="8"/>
        <v/>
      </c>
      <c r="L150" s="121" t="str">
        <f t="shared" si="9"/>
        <v/>
      </c>
      <c r="M150" s="89" t="e">
        <f t="shared" si="10"/>
        <v>#VALUE!</v>
      </c>
      <c r="N150" s="207"/>
      <c r="O150" s="208"/>
    </row>
    <row r="151" spans="1:15" ht="15.75" thickBot="1" x14ac:dyDescent="0.3">
      <c r="A151" s="237"/>
      <c r="B151" s="238"/>
      <c r="C151" s="30">
        <v>146</v>
      </c>
      <c r="D151" s="7" t="s">
        <v>209</v>
      </c>
      <c r="E151" s="64" t="s">
        <v>658</v>
      </c>
      <c r="F151" s="69">
        <v>30</v>
      </c>
      <c r="G151" s="145">
        <v>3.86</v>
      </c>
      <c r="H151" s="53">
        <f t="shared" si="11"/>
        <v>115.8</v>
      </c>
      <c r="I151" s="268"/>
      <c r="J151" s="85"/>
      <c r="K151" s="88" t="str">
        <f t="shared" si="8"/>
        <v/>
      </c>
      <c r="L151" s="121" t="str">
        <f t="shared" si="9"/>
        <v/>
      </c>
      <c r="M151" s="89" t="e">
        <f t="shared" si="10"/>
        <v>#VALUE!</v>
      </c>
      <c r="N151" s="207"/>
      <c r="O151" s="208"/>
    </row>
    <row r="152" spans="1:15" ht="15.75" thickBot="1" x14ac:dyDescent="0.3">
      <c r="A152" s="237"/>
      <c r="B152" s="238"/>
      <c r="C152" s="30">
        <v>147</v>
      </c>
      <c r="D152" s="7" t="s">
        <v>210</v>
      </c>
      <c r="E152" s="64" t="s">
        <v>658</v>
      </c>
      <c r="F152" s="69">
        <v>20</v>
      </c>
      <c r="G152" s="145">
        <v>3.86</v>
      </c>
      <c r="H152" s="53">
        <f t="shared" si="11"/>
        <v>77.2</v>
      </c>
      <c r="I152" s="268"/>
      <c r="J152" s="85"/>
      <c r="K152" s="88" t="str">
        <f t="shared" si="8"/>
        <v/>
      </c>
      <c r="L152" s="121" t="str">
        <f t="shared" si="9"/>
        <v/>
      </c>
      <c r="M152" s="89" t="e">
        <f t="shared" si="10"/>
        <v>#VALUE!</v>
      </c>
      <c r="N152" s="207"/>
      <c r="O152" s="208"/>
    </row>
    <row r="153" spans="1:15" ht="15.75" thickBot="1" x14ac:dyDescent="0.3">
      <c r="A153" s="237"/>
      <c r="B153" s="238"/>
      <c r="C153" s="130">
        <v>148</v>
      </c>
      <c r="D153" s="7" t="s">
        <v>211</v>
      </c>
      <c r="E153" s="64" t="s">
        <v>658</v>
      </c>
      <c r="F153" s="69">
        <v>14</v>
      </c>
      <c r="G153" s="145">
        <v>5.87</v>
      </c>
      <c r="H153" s="53">
        <f t="shared" si="11"/>
        <v>82.18</v>
      </c>
      <c r="I153" s="268"/>
      <c r="J153" s="85"/>
      <c r="K153" s="88" t="str">
        <f t="shared" si="8"/>
        <v/>
      </c>
      <c r="L153" s="121" t="str">
        <f t="shared" si="9"/>
        <v/>
      </c>
      <c r="M153" s="89" t="e">
        <f t="shared" si="10"/>
        <v>#VALUE!</v>
      </c>
      <c r="N153" s="207"/>
      <c r="O153" s="208"/>
    </row>
    <row r="154" spans="1:15" ht="15.75" thickBot="1" x14ac:dyDescent="0.3">
      <c r="A154" s="237"/>
      <c r="B154" s="238"/>
      <c r="C154" s="30">
        <v>149</v>
      </c>
      <c r="D154" s="7" t="s">
        <v>212</v>
      </c>
      <c r="E154" s="64" t="s">
        <v>658</v>
      </c>
      <c r="F154" s="69">
        <v>20</v>
      </c>
      <c r="G154" s="145">
        <v>6.71</v>
      </c>
      <c r="H154" s="53">
        <f t="shared" si="11"/>
        <v>134.19999999999999</v>
      </c>
      <c r="I154" s="268"/>
      <c r="J154" s="85"/>
      <c r="K154" s="88" t="str">
        <f t="shared" si="8"/>
        <v/>
      </c>
      <c r="L154" s="121" t="str">
        <f t="shared" si="9"/>
        <v/>
      </c>
      <c r="M154" s="89" t="e">
        <f t="shared" si="10"/>
        <v>#VALUE!</v>
      </c>
      <c r="N154" s="207"/>
      <c r="O154" s="208"/>
    </row>
    <row r="155" spans="1:15" ht="15.75" thickBot="1" x14ac:dyDescent="0.3">
      <c r="A155" s="237"/>
      <c r="B155" s="238"/>
      <c r="C155" s="30">
        <v>150</v>
      </c>
      <c r="D155" s="7" t="s">
        <v>213</v>
      </c>
      <c r="E155" s="64" t="s">
        <v>658</v>
      </c>
      <c r="F155" s="69">
        <v>5</v>
      </c>
      <c r="G155" s="145">
        <v>7.55</v>
      </c>
      <c r="H155" s="53">
        <f t="shared" si="11"/>
        <v>37.75</v>
      </c>
      <c r="I155" s="268"/>
      <c r="J155" s="85"/>
      <c r="K155" s="88" t="str">
        <f t="shared" si="8"/>
        <v/>
      </c>
      <c r="L155" s="121" t="str">
        <f t="shared" si="9"/>
        <v/>
      </c>
      <c r="M155" s="89" t="e">
        <f t="shared" si="10"/>
        <v>#VALUE!</v>
      </c>
      <c r="N155" s="207"/>
      <c r="O155" s="208"/>
    </row>
    <row r="156" spans="1:15" ht="15.75" thickBot="1" x14ac:dyDescent="0.3">
      <c r="A156" s="247"/>
      <c r="B156" s="248"/>
      <c r="C156" s="32">
        <v>151</v>
      </c>
      <c r="D156" s="34" t="s">
        <v>214</v>
      </c>
      <c r="E156" s="65" t="s">
        <v>658</v>
      </c>
      <c r="F156" s="70">
        <v>5</v>
      </c>
      <c r="G156" s="147">
        <v>12.15</v>
      </c>
      <c r="H156" s="61">
        <f t="shared" ref="H156:H167" si="12">F156*G156</f>
        <v>60.75</v>
      </c>
      <c r="I156" s="269"/>
      <c r="J156" s="175"/>
      <c r="K156" s="90" t="str">
        <f t="shared" si="8"/>
        <v/>
      </c>
      <c r="L156" s="122" t="str">
        <f t="shared" ref="L156:L167" si="13">IF(ISBLANK(J156),"",G156-K156*G156)</f>
        <v/>
      </c>
      <c r="M156" s="91" t="e">
        <f t="shared" si="10"/>
        <v>#VALUE!</v>
      </c>
      <c r="N156" s="204"/>
      <c r="O156" s="206"/>
    </row>
    <row r="157" spans="1:15" ht="15.75" thickBot="1" x14ac:dyDescent="0.3">
      <c r="A157" s="249" t="s">
        <v>19</v>
      </c>
      <c r="B157" s="250">
        <v>18</v>
      </c>
      <c r="C157" s="31">
        <v>152</v>
      </c>
      <c r="D157" s="39" t="s">
        <v>215</v>
      </c>
      <c r="E157" s="63" t="s">
        <v>658</v>
      </c>
      <c r="F157" s="24">
        <v>6</v>
      </c>
      <c r="G157" s="165">
        <v>22.8</v>
      </c>
      <c r="H157" s="60">
        <f t="shared" si="12"/>
        <v>136.80000000000001</v>
      </c>
      <c r="I157" s="209">
        <f>SUM(H157:H167)</f>
        <v>1615.9000000000003</v>
      </c>
      <c r="J157" s="85"/>
      <c r="K157" s="86" t="str">
        <f t="shared" si="8"/>
        <v/>
      </c>
      <c r="L157" s="120" t="str">
        <f t="shared" si="13"/>
        <v/>
      </c>
      <c r="M157" s="87" t="e">
        <f t="shared" si="10"/>
        <v>#VALUE!</v>
      </c>
      <c r="N157" s="217" t="e">
        <f>SUM(M157:M167)</f>
        <v>#VALUE!</v>
      </c>
      <c r="O157" s="218" t="e">
        <f>(I157-N157)/I157</f>
        <v>#VALUE!</v>
      </c>
    </row>
    <row r="158" spans="1:15" ht="15.75" thickBot="1" x14ac:dyDescent="0.3">
      <c r="A158" s="237"/>
      <c r="B158" s="238"/>
      <c r="C158" s="30">
        <v>153</v>
      </c>
      <c r="D158" s="7" t="s">
        <v>216</v>
      </c>
      <c r="E158" s="64" t="s">
        <v>658</v>
      </c>
      <c r="F158" s="69">
        <v>2</v>
      </c>
      <c r="G158" s="145">
        <v>40.24</v>
      </c>
      <c r="H158" s="53">
        <f t="shared" si="12"/>
        <v>80.48</v>
      </c>
      <c r="I158" s="268"/>
      <c r="J158" s="85"/>
      <c r="K158" s="88" t="str">
        <f t="shared" si="8"/>
        <v/>
      </c>
      <c r="L158" s="121" t="str">
        <f t="shared" si="13"/>
        <v/>
      </c>
      <c r="M158" s="89" t="e">
        <f t="shared" si="10"/>
        <v>#VALUE!</v>
      </c>
      <c r="N158" s="207"/>
      <c r="O158" s="208"/>
    </row>
    <row r="159" spans="1:15" ht="15.75" thickBot="1" x14ac:dyDescent="0.3">
      <c r="A159" s="237"/>
      <c r="B159" s="238"/>
      <c r="C159" s="30">
        <v>154</v>
      </c>
      <c r="D159" s="7" t="s">
        <v>217</v>
      </c>
      <c r="E159" s="64" t="s">
        <v>658</v>
      </c>
      <c r="F159" s="69">
        <v>3</v>
      </c>
      <c r="G159" s="145">
        <v>43.59</v>
      </c>
      <c r="H159" s="53">
        <f t="shared" si="12"/>
        <v>130.77000000000001</v>
      </c>
      <c r="I159" s="268"/>
      <c r="J159" s="85"/>
      <c r="K159" s="88" t="str">
        <f t="shared" si="8"/>
        <v/>
      </c>
      <c r="L159" s="121" t="str">
        <f t="shared" si="13"/>
        <v/>
      </c>
      <c r="M159" s="89" t="e">
        <f t="shared" si="10"/>
        <v>#VALUE!</v>
      </c>
      <c r="N159" s="207"/>
      <c r="O159" s="208"/>
    </row>
    <row r="160" spans="1:15" ht="15.75" thickBot="1" x14ac:dyDescent="0.3">
      <c r="A160" s="237"/>
      <c r="B160" s="238"/>
      <c r="C160" s="130">
        <v>155</v>
      </c>
      <c r="D160" s="7" t="s">
        <v>218</v>
      </c>
      <c r="E160" s="64" t="s">
        <v>658</v>
      </c>
      <c r="F160" s="69">
        <v>1</v>
      </c>
      <c r="G160" s="145">
        <v>72.099999999999994</v>
      </c>
      <c r="H160" s="53">
        <f t="shared" si="12"/>
        <v>72.099999999999994</v>
      </c>
      <c r="I160" s="268"/>
      <c r="J160" s="85"/>
      <c r="K160" s="88" t="str">
        <f t="shared" si="8"/>
        <v/>
      </c>
      <c r="L160" s="121" t="str">
        <f t="shared" si="13"/>
        <v/>
      </c>
      <c r="M160" s="89" t="e">
        <f t="shared" si="10"/>
        <v>#VALUE!</v>
      </c>
      <c r="N160" s="207"/>
      <c r="O160" s="208"/>
    </row>
    <row r="161" spans="1:15" ht="15.75" thickBot="1" x14ac:dyDescent="0.3">
      <c r="A161" s="237"/>
      <c r="B161" s="238"/>
      <c r="C161" s="30">
        <v>156</v>
      </c>
      <c r="D161" s="7" t="s">
        <v>219</v>
      </c>
      <c r="E161" s="64" t="s">
        <v>658</v>
      </c>
      <c r="F161" s="69">
        <v>2</v>
      </c>
      <c r="G161" s="145">
        <v>77.3</v>
      </c>
      <c r="H161" s="53">
        <f t="shared" si="12"/>
        <v>154.6</v>
      </c>
      <c r="I161" s="268"/>
      <c r="J161" s="85"/>
      <c r="K161" s="88" t="str">
        <f t="shared" si="8"/>
        <v/>
      </c>
      <c r="L161" s="121" t="str">
        <f t="shared" si="13"/>
        <v/>
      </c>
      <c r="M161" s="89" t="e">
        <f t="shared" si="10"/>
        <v>#VALUE!</v>
      </c>
      <c r="N161" s="207"/>
      <c r="O161" s="208"/>
    </row>
    <row r="162" spans="1:15" ht="15.75" thickBot="1" x14ac:dyDescent="0.3">
      <c r="A162" s="237"/>
      <c r="B162" s="238"/>
      <c r="C162" s="30">
        <v>157</v>
      </c>
      <c r="D162" s="7" t="s">
        <v>220</v>
      </c>
      <c r="E162" s="64" t="s">
        <v>658</v>
      </c>
      <c r="F162" s="69">
        <v>1</v>
      </c>
      <c r="G162" s="145">
        <v>124.08</v>
      </c>
      <c r="H162" s="53">
        <f t="shared" si="12"/>
        <v>124.08</v>
      </c>
      <c r="I162" s="268"/>
      <c r="J162" s="85"/>
      <c r="K162" s="88" t="str">
        <f t="shared" si="8"/>
        <v/>
      </c>
      <c r="L162" s="121" t="str">
        <f t="shared" si="13"/>
        <v/>
      </c>
      <c r="M162" s="89" t="e">
        <f t="shared" si="10"/>
        <v>#VALUE!</v>
      </c>
      <c r="N162" s="207"/>
      <c r="O162" s="208"/>
    </row>
    <row r="163" spans="1:15" ht="15.75" thickBot="1" x14ac:dyDescent="0.3">
      <c r="A163" s="237"/>
      <c r="B163" s="238"/>
      <c r="C163" s="30">
        <v>158</v>
      </c>
      <c r="D163" s="7" t="s">
        <v>221</v>
      </c>
      <c r="E163" s="64" t="s">
        <v>658</v>
      </c>
      <c r="F163" s="69">
        <v>1</v>
      </c>
      <c r="G163" s="145">
        <v>134.99</v>
      </c>
      <c r="H163" s="53">
        <f t="shared" si="12"/>
        <v>134.99</v>
      </c>
      <c r="I163" s="268"/>
      <c r="J163" s="85"/>
      <c r="K163" s="88" t="str">
        <f t="shared" si="8"/>
        <v/>
      </c>
      <c r="L163" s="121" t="str">
        <f t="shared" si="13"/>
        <v/>
      </c>
      <c r="M163" s="89" t="e">
        <f t="shared" si="10"/>
        <v>#VALUE!</v>
      </c>
      <c r="N163" s="207"/>
      <c r="O163" s="208"/>
    </row>
    <row r="164" spans="1:15" ht="15.75" thickBot="1" x14ac:dyDescent="0.3">
      <c r="A164" s="237"/>
      <c r="B164" s="238"/>
      <c r="C164" s="30">
        <v>159</v>
      </c>
      <c r="D164" s="9" t="s">
        <v>222</v>
      </c>
      <c r="E164" s="64" t="s">
        <v>658</v>
      </c>
      <c r="F164" s="69">
        <v>2</v>
      </c>
      <c r="G164" s="145">
        <v>158.46</v>
      </c>
      <c r="H164" s="53">
        <f t="shared" si="12"/>
        <v>316.92</v>
      </c>
      <c r="I164" s="268"/>
      <c r="J164" s="85"/>
      <c r="K164" s="88" t="str">
        <f t="shared" si="8"/>
        <v/>
      </c>
      <c r="L164" s="121" t="str">
        <f t="shared" si="13"/>
        <v/>
      </c>
      <c r="M164" s="89" t="e">
        <f t="shared" si="10"/>
        <v>#VALUE!</v>
      </c>
      <c r="N164" s="207"/>
      <c r="O164" s="208"/>
    </row>
    <row r="165" spans="1:15" ht="15.75" thickBot="1" x14ac:dyDescent="0.3">
      <c r="A165" s="237"/>
      <c r="B165" s="238"/>
      <c r="C165" s="30">
        <v>160</v>
      </c>
      <c r="D165" s="7" t="s">
        <v>223</v>
      </c>
      <c r="E165" s="64" t="s">
        <v>658</v>
      </c>
      <c r="F165" s="69">
        <v>1</v>
      </c>
      <c r="G165" s="145">
        <v>157.46</v>
      </c>
      <c r="H165" s="53">
        <f t="shared" si="12"/>
        <v>157.46</v>
      </c>
      <c r="I165" s="268"/>
      <c r="J165" s="85"/>
      <c r="K165" s="88" t="str">
        <f t="shared" si="8"/>
        <v/>
      </c>
      <c r="L165" s="121" t="str">
        <f t="shared" si="13"/>
        <v/>
      </c>
      <c r="M165" s="89" t="e">
        <f t="shared" si="10"/>
        <v>#VALUE!</v>
      </c>
      <c r="N165" s="207"/>
      <c r="O165" s="208"/>
    </row>
    <row r="166" spans="1:15" ht="15.75" thickBot="1" x14ac:dyDescent="0.3">
      <c r="A166" s="237"/>
      <c r="B166" s="238"/>
      <c r="C166" s="30">
        <v>161</v>
      </c>
      <c r="D166" s="9" t="s">
        <v>224</v>
      </c>
      <c r="E166" s="64" t="s">
        <v>658</v>
      </c>
      <c r="F166" s="69">
        <v>1</v>
      </c>
      <c r="G166" s="145">
        <v>288.39999999999998</v>
      </c>
      <c r="H166" s="53">
        <f t="shared" si="12"/>
        <v>288.39999999999998</v>
      </c>
      <c r="I166" s="268"/>
      <c r="J166" s="85"/>
      <c r="K166" s="88" t="str">
        <f t="shared" si="8"/>
        <v/>
      </c>
      <c r="L166" s="121" t="str">
        <f t="shared" si="13"/>
        <v/>
      </c>
      <c r="M166" s="89" t="e">
        <f t="shared" si="10"/>
        <v>#VALUE!</v>
      </c>
      <c r="N166" s="207"/>
      <c r="O166" s="208"/>
    </row>
    <row r="167" spans="1:15" ht="15.75" thickBot="1" x14ac:dyDescent="0.3">
      <c r="A167" s="247"/>
      <c r="B167" s="248"/>
      <c r="C167" s="177">
        <v>162</v>
      </c>
      <c r="D167" s="34" t="s">
        <v>225</v>
      </c>
      <c r="E167" s="65" t="s">
        <v>658</v>
      </c>
      <c r="F167" s="70">
        <v>1</v>
      </c>
      <c r="G167" s="147">
        <v>19.3</v>
      </c>
      <c r="H167" s="61">
        <f t="shared" si="12"/>
        <v>19.3</v>
      </c>
      <c r="I167" s="269"/>
      <c r="J167" s="175"/>
      <c r="K167" s="90" t="str">
        <f t="shared" si="8"/>
        <v/>
      </c>
      <c r="L167" s="122" t="str">
        <f t="shared" si="13"/>
        <v/>
      </c>
      <c r="M167" s="91" t="e">
        <f t="shared" si="10"/>
        <v>#VALUE!</v>
      </c>
      <c r="N167" s="204"/>
      <c r="O167" s="206"/>
    </row>
    <row r="168" spans="1:15" ht="15.75" thickBot="1" x14ac:dyDescent="0.3">
      <c r="A168" s="249" t="s">
        <v>20</v>
      </c>
      <c r="B168" s="250">
        <v>19</v>
      </c>
      <c r="C168" s="31">
        <v>163</v>
      </c>
      <c r="D168" s="33" t="s">
        <v>226</v>
      </c>
      <c r="E168" s="63" t="s">
        <v>658</v>
      </c>
      <c r="F168" s="29">
        <v>4</v>
      </c>
      <c r="G168" s="165">
        <v>7.55</v>
      </c>
      <c r="H168" s="60">
        <f t="shared" si="11"/>
        <v>30.2</v>
      </c>
      <c r="I168" s="209">
        <f>SUM(H168:H193)</f>
        <v>2238.9399999999996</v>
      </c>
      <c r="J168" s="85"/>
      <c r="K168" s="86" t="str">
        <f t="shared" si="8"/>
        <v/>
      </c>
      <c r="L168" s="120" t="str">
        <f t="shared" si="9"/>
        <v/>
      </c>
      <c r="M168" s="87" t="e">
        <f t="shared" si="10"/>
        <v>#VALUE!</v>
      </c>
      <c r="N168" s="217" t="e">
        <f>SUM(M168:M193)</f>
        <v>#VALUE!</v>
      </c>
      <c r="O168" s="218" t="e">
        <f>(I168-N168)/I168</f>
        <v>#VALUE!</v>
      </c>
    </row>
    <row r="169" spans="1:15" ht="15.75" thickBot="1" x14ac:dyDescent="0.3">
      <c r="A169" s="237"/>
      <c r="B169" s="238"/>
      <c r="C169" s="30">
        <v>164</v>
      </c>
      <c r="D169" s="7" t="s">
        <v>227</v>
      </c>
      <c r="E169" s="64" t="s">
        <v>658</v>
      </c>
      <c r="F169" s="69">
        <v>2</v>
      </c>
      <c r="G169" s="145">
        <v>38.74</v>
      </c>
      <c r="H169" s="53">
        <f t="shared" si="11"/>
        <v>77.48</v>
      </c>
      <c r="I169" s="268"/>
      <c r="J169" s="85"/>
      <c r="K169" s="88" t="str">
        <f t="shared" si="8"/>
        <v/>
      </c>
      <c r="L169" s="121" t="str">
        <f t="shared" si="9"/>
        <v/>
      </c>
      <c r="M169" s="89" t="e">
        <f t="shared" si="10"/>
        <v>#VALUE!</v>
      </c>
      <c r="N169" s="207"/>
      <c r="O169" s="208"/>
    </row>
    <row r="170" spans="1:15" ht="15.75" thickBot="1" x14ac:dyDescent="0.3">
      <c r="A170" s="237"/>
      <c r="B170" s="238"/>
      <c r="C170" s="30">
        <v>165</v>
      </c>
      <c r="D170" s="7" t="s">
        <v>228</v>
      </c>
      <c r="E170" s="64" t="s">
        <v>658</v>
      </c>
      <c r="F170" s="69">
        <v>1</v>
      </c>
      <c r="G170" s="145">
        <v>92.64</v>
      </c>
      <c r="H170" s="53">
        <f t="shared" si="11"/>
        <v>92.64</v>
      </c>
      <c r="I170" s="268"/>
      <c r="J170" s="85"/>
      <c r="K170" s="88" t="str">
        <f t="shared" si="8"/>
        <v/>
      </c>
      <c r="L170" s="121" t="str">
        <f t="shared" si="9"/>
        <v/>
      </c>
      <c r="M170" s="89" t="e">
        <f t="shared" si="10"/>
        <v>#VALUE!</v>
      </c>
      <c r="N170" s="207"/>
      <c r="O170" s="208"/>
    </row>
    <row r="171" spans="1:15" s="77" customFormat="1" ht="15.75" thickBot="1" x14ac:dyDescent="0.3">
      <c r="A171" s="237"/>
      <c r="B171" s="238"/>
      <c r="C171" s="30">
        <v>166</v>
      </c>
      <c r="D171" s="7" t="s">
        <v>674</v>
      </c>
      <c r="E171" s="64" t="s">
        <v>658</v>
      </c>
      <c r="F171" s="69">
        <v>1</v>
      </c>
      <c r="G171" s="145">
        <v>7.71</v>
      </c>
      <c r="H171" s="53">
        <v>15</v>
      </c>
      <c r="I171" s="268"/>
      <c r="J171" s="85"/>
      <c r="K171" s="88" t="str">
        <f t="shared" si="8"/>
        <v/>
      </c>
      <c r="L171" s="121" t="str">
        <f t="shared" si="9"/>
        <v/>
      </c>
      <c r="M171" s="89" t="e">
        <f t="shared" si="10"/>
        <v>#VALUE!</v>
      </c>
      <c r="N171" s="207"/>
      <c r="O171" s="208"/>
    </row>
    <row r="172" spans="1:15" ht="15.75" thickBot="1" x14ac:dyDescent="0.3">
      <c r="A172" s="237"/>
      <c r="B172" s="238"/>
      <c r="C172" s="130">
        <v>167</v>
      </c>
      <c r="D172" s="7" t="s">
        <v>730</v>
      </c>
      <c r="E172" s="64" t="s">
        <v>658</v>
      </c>
      <c r="F172" s="69">
        <v>4</v>
      </c>
      <c r="G172" s="145">
        <v>1.93</v>
      </c>
      <c r="H172" s="53">
        <f t="shared" si="11"/>
        <v>7.72</v>
      </c>
      <c r="I172" s="268"/>
      <c r="J172" s="85"/>
      <c r="K172" s="88" t="str">
        <f t="shared" si="8"/>
        <v/>
      </c>
      <c r="L172" s="121" t="str">
        <f t="shared" si="9"/>
        <v/>
      </c>
      <c r="M172" s="89" t="e">
        <f t="shared" si="10"/>
        <v>#VALUE!</v>
      </c>
      <c r="N172" s="207"/>
      <c r="O172" s="208"/>
    </row>
    <row r="173" spans="1:15" ht="15.75" thickBot="1" x14ac:dyDescent="0.3">
      <c r="A173" s="237"/>
      <c r="B173" s="238"/>
      <c r="C173" s="30">
        <v>168</v>
      </c>
      <c r="D173" s="7" t="s">
        <v>229</v>
      </c>
      <c r="E173" s="64" t="s">
        <v>658</v>
      </c>
      <c r="F173" s="69">
        <v>1</v>
      </c>
      <c r="G173" s="145">
        <v>106.22</v>
      </c>
      <c r="H173" s="53">
        <f t="shared" si="11"/>
        <v>106.22</v>
      </c>
      <c r="I173" s="268"/>
      <c r="J173" s="85"/>
      <c r="K173" s="88" t="str">
        <f t="shared" si="8"/>
        <v/>
      </c>
      <c r="L173" s="121" t="str">
        <f t="shared" si="9"/>
        <v/>
      </c>
      <c r="M173" s="89" t="e">
        <f t="shared" si="10"/>
        <v>#VALUE!</v>
      </c>
      <c r="N173" s="207"/>
      <c r="O173" s="208"/>
    </row>
    <row r="174" spans="1:15" ht="15.75" thickBot="1" x14ac:dyDescent="0.3">
      <c r="A174" s="237"/>
      <c r="B174" s="238"/>
      <c r="C174" s="30">
        <v>169</v>
      </c>
      <c r="D174" s="7" t="s">
        <v>230</v>
      </c>
      <c r="E174" s="64" t="s">
        <v>658</v>
      </c>
      <c r="F174" s="69">
        <v>1</v>
      </c>
      <c r="G174" s="145">
        <v>97.34</v>
      </c>
      <c r="H174" s="53">
        <f t="shared" si="11"/>
        <v>97.34</v>
      </c>
      <c r="I174" s="268"/>
      <c r="J174" s="85"/>
      <c r="K174" s="88" t="str">
        <f t="shared" si="8"/>
        <v/>
      </c>
      <c r="L174" s="121" t="str">
        <f t="shared" si="9"/>
        <v/>
      </c>
      <c r="M174" s="89" t="e">
        <f t="shared" si="10"/>
        <v>#VALUE!</v>
      </c>
      <c r="N174" s="207"/>
      <c r="O174" s="208"/>
    </row>
    <row r="175" spans="1:15" ht="15.75" thickBot="1" x14ac:dyDescent="0.3">
      <c r="A175" s="237"/>
      <c r="B175" s="238"/>
      <c r="C175" s="30">
        <v>170</v>
      </c>
      <c r="D175" s="7" t="s">
        <v>231</v>
      </c>
      <c r="E175" s="64" t="s">
        <v>658</v>
      </c>
      <c r="F175" s="69">
        <v>1</v>
      </c>
      <c r="G175" s="145">
        <v>153.41999999999999</v>
      </c>
      <c r="H175" s="53">
        <f t="shared" si="11"/>
        <v>153.41999999999999</v>
      </c>
      <c r="I175" s="268"/>
      <c r="J175" s="85"/>
      <c r="K175" s="88" t="str">
        <f t="shared" si="8"/>
        <v/>
      </c>
      <c r="L175" s="121" t="str">
        <f t="shared" si="9"/>
        <v/>
      </c>
      <c r="M175" s="89" t="e">
        <f t="shared" si="10"/>
        <v>#VALUE!</v>
      </c>
      <c r="N175" s="207"/>
      <c r="O175" s="208"/>
    </row>
    <row r="176" spans="1:15" ht="15.75" thickBot="1" x14ac:dyDescent="0.3">
      <c r="A176" s="237"/>
      <c r="B176" s="238"/>
      <c r="C176" s="130">
        <v>171</v>
      </c>
      <c r="D176" s="7" t="s">
        <v>232</v>
      </c>
      <c r="E176" s="64" t="s">
        <v>658</v>
      </c>
      <c r="F176" s="69">
        <v>1</v>
      </c>
      <c r="G176" s="145">
        <v>174.05</v>
      </c>
      <c r="H176" s="53">
        <f t="shared" si="11"/>
        <v>174.05</v>
      </c>
      <c r="I176" s="268"/>
      <c r="J176" s="85"/>
      <c r="K176" s="88" t="str">
        <f t="shared" si="8"/>
        <v/>
      </c>
      <c r="L176" s="121" t="str">
        <f t="shared" si="9"/>
        <v/>
      </c>
      <c r="M176" s="89" t="e">
        <f t="shared" si="10"/>
        <v>#VALUE!</v>
      </c>
      <c r="N176" s="207"/>
      <c r="O176" s="208"/>
    </row>
    <row r="177" spans="1:15" ht="15.75" thickBot="1" x14ac:dyDescent="0.3">
      <c r="A177" s="237"/>
      <c r="B177" s="238"/>
      <c r="C177" s="30">
        <v>172</v>
      </c>
      <c r="D177" s="7" t="s">
        <v>233</v>
      </c>
      <c r="E177" s="64" t="s">
        <v>658</v>
      </c>
      <c r="F177" s="69">
        <v>1</v>
      </c>
      <c r="G177" s="145">
        <v>214.63</v>
      </c>
      <c r="H177" s="53">
        <f t="shared" si="11"/>
        <v>214.63</v>
      </c>
      <c r="I177" s="268"/>
      <c r="J177" s="85"/>
      <c r="K177" s="88" t="str">
        <f t="shared" si="8"/>
        <v/>
      </c>
      <c r="L177" s="121" t="str">
        <f t="shared" si="9"/>
        <v/>
      </c>
      <c r="M177" s="89" t="e">
        <f t="shared" si="10"/>
        <v>#VALUE!</v>
      </c>
      <c r="N177" s="207"/>
      <c r="O177" s="208"/>
    </row>
    <row r="178" spans="1:15" ht="15.75" thickBot="1" x14ac:dyDescent="0.3">
      <c r="A178" s="237"/>
      <c r="B178" s="238"/>
      <c r="C178" s="30">
        <v>173</v>
      </c>
      <c r="D178" s="9" t="s">
        <v>234</v>
      </c>
      <c r="E178" s="64" t="s">
        <v>658</v>
      </c>
      <c r="F178" s="69">
        <v>2</v>
      </c>
      <c r="G178" s="145">
        <v>3.02</v>
      </c>
      <c r="H178" s="53">
        <f t="shared" si="11"/>
        <v>6.04</v>
      </c>
      <c r="I178" s="268"/>
      <c r="J178" s="85"/>
      <c r="K178" s="88" t="str">
        <f t="shared" ref="K178:K241" si="14">IF(ISBLANK(J178),"",IF(AND(J178&gt;=0%,J178&lt;=70%),ROUND(J178,4),"ΜΗ ΑΠΟΔΕΚΤΟ"))</f>
        <v/>
      </c>
      <c r="L178" s="121" t="str">
        <f t="shared" ref="L178:L241" si="15">IF(ISBLANK(J178),"",G178-K178*G178)</f>
        <v/>
      </c>
      <c r="M178" s="89" t="e">
        <f t="shared" ref="M178:M241" si="16">F178*L178</f>
        <v>#VALUE!</v>
      </c>
      <c r="N178" s="207"/>
      <c r="O178" s="208"/>
    </row>
    <row r="179" spans="1:15" ht="15.75" thickBot="1" x14ac:dyDescent="0.3">
      <c r="A179" s="237"/>
      <c r="B179" s="238"/>
      <c r="C179" s="30">
        <v>174</v>
      </c>
      <c r="D179" s="9" t="s">
        <v>235</v>
      </c>
      <c r="E179" s="64" t="s">
        <v>658</v>
      </c>
      <c r="F179" s="69">
        <v>1</v>
      </c>
      <c r="G179" s="145">
        <v>372.24</v>
      </c>
      <c r="H179" s="53">
        <f t="shared" si="11"/>
        <v>372.24</v>
      </c>
      <c r="I179" s="268"/>
      <c r="J179" s="85"/>
      <c r="K179" s="88" t="str">
        <f t="shared" si="14"/>
        <v/>
      </c>
      <c r="L179" s="121" t="str">
        <f t="shared" si="15"/>
        <v/>
      </c>
      <c r="M179" s="89" t="e">
        <f t="shared" si="16"/>
        <v>#VALUE!</v>
      </c>
      <c r="N179" s="207"/>
      <c r="O179" s="208"/>
    </row>
    <row r="180" spans="1:15" ht="15.75" thickBot="1" x14ac:dyDescent="0.3">
      <c r="A180" s="237"/>
      <c r="B180" s="238"/>
      <c r="C180" s="30">
        <v>175</v>
      </c>
      <c r="D180" s="7" t="s">
        <v>236</v>
      </c>
      <c r="E180" s="64" t="s">
        <v>658</v>
      </c>
      <c r="F180" s="69">
        <v>2</v>
      </c>
      <c r="G180" s="145">
        <v>8.23</v>
      </c>
      <c r="H180" s="53">
        <f t="shared" si="11"/>
        <v>16.46</v>
      </c>
      <c r="I180" s="268"/>
      <c r="J180" s="85"/>
      <c r="K180" s="88" t="str">
        <f t="shared" si="14"/>
        <v/>
      </c>
      <c r="L180" s="121" t="str">
        <f t="shared" si="15"/>
        <v/>
      </c>
      <c r="M180" s="89" t="e">
        <f t="shared" si="16"/>
        <v>#VALUE!</v>
      </c>
      <c r="N180" s="207"/>
      <c r="O180" s="208"/>
    </row>
    <row r="181" spans="1:15" ht="15.75" thickBot="1" x14ac:dyDescent="0.3">
      <c r="A181" s="237"/>
      <c r="B181" s="238"/>
      <c r="C181" s="30">
        <v>176</v>
      </c>
      <c r="D181" s="7" t="s">
        <v>237</v>
      </c>
      <c r="E181" s="64" t="s">
        <v>658</v>
      </c>
      <c r="F181" s="69">
        <v>10</v>
      </c>
      <c r="G181" s="145">
        <v>11.92</v>
      </c>
      <c r="H181" s="53">
        <f t="shared" si="11"/>
        <v>119.2</v>
      </c>
      <c r="I181" s="268"/>
      <c r="J181" s="85"/>
      <c r="K181" s="88" t="str">
        <f t="shared" si="14"/>
        <v/>
      </c>
      <c r="L181" s="121" t="str">
        <f t="shared" si="15"/>
        <v/>
      </c>
      <c r="M181" s="89" t="e">
        <f t="shared" si="16"/>
        <v>#VALUE!</v>
      </c>
      <c r="N181" s="207"/>
      <c r="O181" s="208"/>
    </row>
    <row r="182" spans="1:15" ht="15.75" thickBot="1" x14ac:dyDescent="0.3">
      <c r="A182" s="237"/>
      <c r="B182" s="238"/>
      <c r="C182" s="30">
        <v>177</v>
      </c>
      <c r="D182" s="7" t="s">
        <v>238</v>
      </c>
      <c r="E182" s="64" t="s">
        <v>658</v>
      </c>
      <c r="F182" s="69">
        <v>4</v>
      </c>
      <c r="G182" s="145">
        <v>28.09</v>
      </c>
      <c r="H182" s="53">
        <f t="shared" si="11"/>
        <v>112.36</v>
      </c>
      <c r="I182" s="268"/>
      <c r="J182" s="85"/>
      <c r="K182" s="88" t="str">
        <f t="shared" si="14"/>
        <v/>
      </c>
      <c r="L182" s="121" t="str">
        <f t="shared" si="15"/>
        <v/>
      </c>
      <c r="M182" s="89" t="e">
        <f t="shared" si="16"/>
        <v>#VALUE!</v>
      </c>
      <c r="N182" s="207"/>
      <c r="O182" s="208"/>
    </row>
    <row r="183" spans="1:15" ht="15.75" thickBot="1" x14ac:dyDescent="0.3">
      <c r="A183" s="237"/>
      <c r="B183" s="238"/>
      <c r="C183" s="130">
        <v>178</v>
      </c>
      <c r="D183" s="7" t="s">
        <v>239</v>
      </c>
      <c r="E183" s="64" t="s">
        <v>658</v>
      </c>
      <c r="F183" s="69">
        <v>1</v>
      </c>
      <c r="G183" s="145">
        <v>67.08</v>
      </c>
      <c r="H183" s="53">
        <f t="shared" si="11"/>
        <v>67.08</v>
      </c>
      <c r="I183" s="268"/>
      <c r="J183" s="85"/>
      <c r="K183" s="88" t="str">
        <f t="shared" si="14"/>
        <v/>
      </c>
      <c r="L183" s="121" t="str">
        <f t="shared" si="15"/>
        <v/>
      </c>
      <c r="M183" s="89" t="e">
        <f t="shared" si="16"/>
        <v>#VALUE!</v>
      </c>
      <c r="N183" s="207"/>
      <c r="O183" s="208"/>
    </row>
    <row r="184" spans="1:15" ht="15.75" thickBot="1" x14ac:dyDescent="0.3">
      <c r="A184" s="237"/>
      <c r="B184" s="238"/>
      <c r="C184" s="30">
        <v>179</v>
      </c>
      <c r="D184" s="7" t="s">
        <v>240</v>
      </c>
      <c r="E184" s="64" t="s">
        <v>658</v>
      </c>
      <c r="F184" s="69">
        <v>1</v>
      </c>
      <c r="G184" s="145">
        <v>164.32</v>
      </c>
      <c r="H184" s="53">
        <f t="shared" si="11"/>
        <v>164.32</v>
      </c>
      <c r="I184" s="268"/>
      <c r="J184" s="85"/>
      <c r="K184" s="88" t="str">
        <f t="shared" si="14"/>
        <v/>
      </c>
      <c r="L184" s="121" t="str">
        <f t="shared" si="15"/>
        <v/>
      </c>
      <c r="M184" s="89" t="e">
        <f t="shared" si="16"/>
        <v>#VALUE!</v>
      </c>
      <c r="N184" s="207"/>
      <c r="O184" s="208"/>
    </row>
    <row r="185" spans="1:15" ht="15.75" thickBot="1" x14ac:dyDescent="0.3">
      <c r="A185" s="237"/>
      <c r="B185" s="238"/>
      <c r="C185" s="30">
        <v>180</v>
      </c>
      <c r="D185" s="7" t="s">
        <v>241</v>
      </c>
      <c r="E185" s="64" t="s">
        <v>658</v>
      </c>
      <c r="F185" s="69">
        <v>2</v>
      </c>
      <c r="G185" s="145">
        <v>5.87</v>
      </c>
      <c r="H185" s="53">
        <f t="shared" si="11"/>
        <v>11.74</v>
      </c>
      <c r="I185" s="268"/>
      <c r="J185" s="85"/>
      <c r="K185" s="88" t="str">
        <f t="shared" si="14"/>
        <v/>
      </c>
      <c r="L185" s="121" t="str">
        <f t="shared" si="15"/>
        <v/>
      </c>
      <c r="M185" s="89" t="e">
        <f t="shared" si="16"/>
        <v>#VALUE!</v>
      </c>
      <c r="N185" s="207"/>
      <c r="O185" s="208"/>
    </row>
    <row r="186" spans="1:15" ht="15.75" thickBot="1" x14ac:dyDescent="0.3">
      <c r="A186" s="237"/>
      <c r="B186" s="238"/>
      <c r="C186" s="30">
        <v>181</v>
      </c>
      <c r="D186" s="7" t="s">
        <v>242</v>
      </c>
      <c r="E186" s="64" t="s">
        <v>658</v>
      </c>
      <c r="F186" s="69">
        <v>1</v>
      </c>
      <c r="G186" s="145">
        <v>7.88</v>
      </c>
      <c r="H186" s="53">
        <f t="shared" si="11"/>
        <v>7.88</v>
      </c>
      <c r="I186" s="268"/>
      <c r="J186" s="85"/>
      <c r="K186" s="88" t="str">
        <f t="shared" si="14"/>
        <v/>
      </c>
      <c r="L186" s="121" t="str">
        <f t="shared" si="15"/>
        <v/>
      </c>
      <c r="M186" s="89" t="e">
        <f t="shared" si="16"/>
        <v>#VALUE!</v>
      </c>
      <c r="N186" s="207"/>
      <c r="O186" s="208"/>
    </row>
    <row r="187" spans="1:15" ht="15.75" thickBot="1" x14ac:dyDescent="0.3">
      <c r="A187" s="237"/>
      <c r="B187" s="238"/>
      <c r="C187" s="30">
        <v>182</v>
      </c>
      <c r="D187" s="7" t="s">
        <v>243</v>
      </c>
      <c r="E187" s="64" t="s">
        <v>658</v>
      </c>
      <c r="F187" s="69">
        <v>2</v>
      </c>
      <c r="G187" s="145">
        <v>6.88</v>
      </c>
      <c r="H187" s="53">
        <f t="shared" si="11"/>
        <v>13.76</v>
      </c>
      <c r="I187" s="268"/>
      <c r="J187" s="85"/>
      <c r="K187" s="88" t="str">
        <f t="shared" si="14"/>
        <v/>
      </c>
      <c r="L187" s="121" t="str">
        <f t="shared" si="15"/>
        <v/>
      </c>
      <c r="M187" s="89" t="e">
        <f t="shared" si="16"/>
        <v>#VALUE!</v>
      </c>
      <c r="N187" s="207"/>
      <c r="O187" s="208"/>
    </row>
    <row r="188" spans="1:15" ht="15.75" thickBot="1" x14ac:dyDescent="0.3">
      <c r="A188" s="237"/>
      <c r="B188" s="238"/>
      <c r="C188" s="130">
        <v>183</v>
      </c>
      <c r="D188" s="7" t="s">
        <v>244</v>
      </c>
      <c r="E188" s="64" t="s">
        <v>658</v>
      </c>
      <c r="F188" s="69">
        <v>1</v>
      </c>
      <c r="G188" s="145">
        <v>16.440000000000001</v>
      </c>
      <c r="H188" s="53">
        <f t="shared" si="11"/>
        <v>16.440000000000001</v>
      </c>
      <c r="I188" s="268"/>
      <c r="J188" s="85"/>
      <c r="K188" s="88" t="str">
        <f t="shared" si="14"/>
        <v/>
      </c>
      <c r="L188" s="121" t="str">
        <f t="shared" si="15"/>
        <v/>
      </c>
      <c r="M188" s="89" t="e">
        <f t="shared" si="16"/>
        <v>#VALUE!</v>
      </c>
      <c r="N188" s="207"/>
      <c r="O188" s="208"/>
    </row>
    <row r="189" spans="1:15" ht="15.75" thickBot="1" x14ac:dyDescent="0.3">
      <c r="A189" s="237"/>
      <c r="B189" s="238"/>
      <c r="C189" s="30">
        <v>184</v>
      </c>
      <c r="D189" s="9" t="s">
        <v>245</v>
      </c>
      <c r="E189" s="64" t="s">
        <v>658</v>
      </c>
      <c r="F189" s="69">
        <v>2</v>
      </c>
      <c r="G189" s="145">
        <v>13.17</v>
      </c>
      <c r="H189" s="53">
        <f t="shared" si="11"/>
        <v>26.34</v>
      </c>
      <c r="I189" s="268"/>
      <c r="J189" s="85"/>
      <c r="K189" s="88" t="str">
        <f t="shared" si="14"/>
        <v/>
      </c>
      <c r="L189" s="121" t="str">
        <f t="shared" si="15"/>
        <v/>
      </c>
      <c r="M189" s="89" t="e">
        <f t="shared" si="16"/>
        <v>#VALUE!</v>
      </c>
      <c r="N189" s="207"/>
      <c r="O189" s="208"/>
    </row>
    <row r="190" spans="1:15" ht="15.75" thickBot="1" x14ac:dyDescent="0.3">
      <c r="A190" s="237"/>
      <c r="B190" s="238"/>
      <c r="C190" s="30">
        <v>185</v>
      </c>
      <c r="D190" s="7" t="s">
        <v>246</v>
      </c>
      <c r="E190" s="64" t="s">
        <v>658</v>
      </c>
      <c r="F190" s="69">
        <v>3</v>
      </c>
      <c r="G190" s="145">
        <v>12.58</v>
      </c>
      <c r="H190" s="53">
        <f t="shared" si="11"/>
        <v>37.74</v>
      </c>
      <c r="I190" s="268"/>
      <c r="J190" s="85"/>
      <c r="K190" s="88" t="str">
        <f t="shared" si="14"/>
        <v/>
      </c>
      <c r="L190" s="121" t="str">
        <f t="shared" si="15"/>
        <v/>
      </c>
      <c r="M190" s="89" t="e">
        <f t="shared" si="16"/>
        <v>#VALUE!</v>
      </c>
      <c r="N190" s="207"/>
      <c r="O190" s="208"/>
    </row>
    <row r="191" spans="1:15" ht="15.75" thickBot="1" x14ac:dyDescent="0.3">
      <c r="A191" s="237"/>
      <c r="B191" s="238"/>
      <c r="C191" s="30">
        <v>186</v>
      </c>
      <c r="D191" s="5" t="s">
        <v>247</v>
      </c>
      <c r="E191" s="64" t="s">
        <v>658</v>
      </c>
      <c r="F191" s="69">
        <v>1</v>
      </c>
      <c r="G191" s="145">
        <v>36.549999999999997</v>
      </c>
      <c r="H191" s="53">
        <f t="shared" si="11"/>
        <v>36.549999999999997</v>
      </c>
      <c r="I191" s="268"/>
      <c r="J191" s="85"/>
      <c r="K191" s="88" t="str">
        <f t="shared" si="14"/>
        <v/>
      </c>
      <c r="L191" s="121" t="str">
        <f t="shared" si="15"/>
        <v/>
      </c>
      <c r="M191" s="89" t="e">
        <f t="shared" si="16"/>
        <v>#VALUE!</v>
      </c>
      <c r="N191" s="207"/>
      <c r="O191" s="208"/>
    </row>
    <row r="192" spans="1:15" ht="15.75" thickBot="1" x14ac:dyDescent="0.3">
      <c r="A192" s="237"/>
      <c r="B192" s="238"/>
      <c r="C192" s="130">
        <v>187</v>
      </c>
      <c r="D192" s="5" t="s">
        <v>248</v>
      </c>
      <c r="E192" s="64" t="s">
        <v>658</v>
      </c>
      <c r="F192" s="69">
        <v>1</v>
      </c>
      <c r="G192" s="145">
        <v>80.989999999999995</v>
      </c>
      <c r="H192" s="53">
        <f t="shared" si="11"/>
        <v>80.989999999999995</v>
      </c>
      <c r="I192" s="268"/>
      <c r="J192" s="85"/>
      <c r="K192" s="88" t="str">
        <f t="shared" si="14"/>
        <v/>
      </c>
      <c r="L192" s="121" t="str">
        <f t="shared" si="15"/>
        <v/>
      </c>
      <c r="M192" s="89" t="e">
        <f t="shared" si="16"/>
        <v>#VALUE!</v>
      </c>
      <c r="N192" s="207"/>
      <c r="O192" s="208"/>
    </row>
    <row r="193" spans="1:15" ht="15.75" thickBot="1" x14ac:dyDescent="0.3">
      <c r="A193" s="247"/>
      <c r="B193" s="248"/>
      <c r="C193" s="32">
        <v>188</v>
      </c>
      <c r="D193" s="42" t="s">
        <v>249</v>
      </c>
      <c r="E193" s="65" t="s">
        <v>658</v>
      </c>
      <c r="F193" s="70">
        <v>2</v>
      </c>
      <c r="G193" s="147">
        <v>90.55</v>
      </c>
      <c r="H193" s="61">
        <f t="shared" si="11"/>
        <v>181.1</v>
      </c>
      <c r="I193" s="269"/>
      <c r="J193" s="175"/>
      <c r="K193" s="90" t="str">
        <f t="shared" si="14"/>
        <v/>
      </c>
      <c r="L193" s="122" t="str">
        <f t="shared" si="15"/>
        <v/>
      </c>
      <c r="M193" s="91" t="e">
        <f t="shared" si="16"/>
        <v>#VALUE!</v>
      </c>
      <c r="N193" s="204"/>
      <c r="O193" s="206"/>
    </row>
    <row r="194" spans="1:15" ht="15.75" thickBot="1" x14ac:dyDescent="0.3">
      <c r="A194" s="249" t="s">
        <v>21</v>
      </c>
      <c r="B194" s="250">
        <v>20</v>
      </c>
      <c r="C194" s="31">
        <v>189</v>
      </c>
      <c r="D194" s="135" t="s">
        <v>250</v>
      </c>
      <c r="E194" s="63" t="s">
        <v>658</v>
      </c>
      <c r="F194" s="29">
        <v>2</v>
      </c>
      <c r="G194" s="165">
        <v>24.32</v>
      </c>
      <c r="H194" s="60">
        <f t="shared" si="11"/>
        <v>48.64</v>
      </c>
      <c r="I194" s="209">
        <f>SUM(H194:H204)</f>
        <v>391.74</v>
      </c>
      <c r="J194" s="85"/>
      <c r="K194" s="86" t="str">
        <f t="shared" si="14"/>
        <v/>
      </c>
      <c r="L194" s="120" t="str">
        <f t="shared" si="15"/>
        <v/>
      </c>
      <c r="M194" s="87" t="e">
        <f t="shared" si="16"/>
        <v>#VALUE!</v>
      </c>
      <c r="N194" s="217" t="e">
        <f>SUM(M194:M204)</f>
        <v>#VALUE!</v>
      </c>
      <c r="O194" s="218" t="e">
        <f>(I194-N194)/I194</f>
        <v>#VALUE!</v>
      </c>
    </row>
    <row r="195" spans="1:15" ht="15.75" thickBot="1" x14ac:dyDescent="0.3">
      <c r="A195" s="237"/>
      <c r="B195" s="238"/>
      <c r="C195" s="30">
        <v>190</v>
      </c>
      <c r="D195" s="136" t="s">
        <v>251</v>
      </c>
      <c r="E195" s="64" t="s">
        <v>658</v>
      </c>
      <c r="F195" s="69">
        <v>2</v>
      </c>
      <c r="G195" s="145">
        <v>17.77</v>
      </c>
      <c r="H195" s="53">
        <f t="shared" si="11"/>
        <v>35.54</v>
      </c>
      <c r="I195" s="268"/>
      <c r="J195" s="85"/>
      <c r="K195" s="88" t="str">
        <f t="shared" si="14"/>
        <v/>
      </c>
      <c r="L195" s="121" t="str">
        <f t="shared" si="15"/>
        <v/>
      </c>
      <c r="M195" s="89" t="e">
        <f t="shared" si="16"/>
        <v>#VALUE!</v>
      </c>
      <c r="N195" s="207"/>
      <c r="O195" s="208"/>
    </row>
    <row r="196" spans="1:15" ht="15.75" thickBot="1" x14ac:dyDescent="0.3">
      <c r="A196" s="237"/>
      <c r="B196" s="238"/>
      <c r="C196" s="30">
        <v>191</v>
      </c>
      <c r="D196" s="136" t="s">
        <v>252</v>
      </c>
      <c r="E196" s="64" t="s">
        <v>658</v>
      </c>
      <c r="F196" s="69">
        <v>1</v>
      </c>
      <c r="G196" s="145">
        <v>17.62</v>
      </c>
      <c r="H196" s="53">
        <f t="shared" si="11"/>
        <v>17.62</v>
      </c>
      <c r="I196" s="268"/>
      <c r="J196" s="85"/>
      <c r="K196" s="88" t="str">
        <f t="shared" si="14"/>
        <v/>
      </c>
      <c r="L196" s="121" t="str">
        <f t="shared" si="15"/>
        <v/>
      </c>
      <c r="M196" s="89" t="e">
        <f t="shared" si="16"/>
        <v>#VALUE!</v>
      </c>
      <c r="N196" s="207"/>
      <c r="O196" s="208"/>
    </row>
    <row r="197" spans="1:15" ht="15.75" thickBot="1" x14ac:dyDescent="0.3">
      <c r="A197" s="237"/>
      <c r="B197" s="238"/>
      <c r="C197" s="30">
        <v>192</v>
      </c>
      <c r="D197" s="136" t="s">
        <v>253</v>
      </c>
      <c r="E197" s="64" t="s">
        <v>658</v>
      </c>
      <c r="F197" s="69">
        <v>1</v>
      </c>
      <c r="G197" s="145">
        <v>65.05</v>
      </c>
      <c r="H197" s="53">
        <f t="shared" si="11"/>
        <v>65.05</v>
      </c>
      <c r="I197" s="268"/>
      <c r="J197" s="85"/>
      <c r="K197" s="88" t="str">
        <f t="shared" si="14"/>
        <v/>
      </c>
      <c r="L197" s="121" t="str">
        <f t="shared" si="15"/>
        <v/>
      </c>
      <c r="M197" s="89" t="e">
        <f t="shared" si="16"/>
        <v>#VALUE!</v>
      </c>
      <c r="N197" s="207"/>
      <c r="O197" s="208"/>
    </row>
    <row r="198" spans="1:15" ht="15.75" thickBot="1" x14ac:dyDescent="0.3">
      <c r="A198" s="237"/>
      <c r="B198" s="238"/>
      <c r="C198" s="30">
        <v>193</v>
      </c>
      <c r="D198" s="142" t="s">
        <v>254</v>
      </c>
      <c r="E198" s="64" t="s">
        <v>658</v>
      </c>
      <c r="F198" s="69">
        <v>1</v>
      </c>
      <c r="G198" s="145">
        <v>11.74</v>
      </c>
      <c r="H198" s="53">
        <f t="shared" si="11"/>
        <v>11.74</v>
      </c>
      <c r="I198" s="268"/>
      <c r="J198" s="85"/>
      <c r="K198" s="88" t="str">
        <f t="shared" si="14"/>
        <v/>
      </c>
      <c r="L198" s="121" t="str">
        <f t="shared" si="15"/>
        <v/>
      </c>
      <c r="M198" s="89" t="e">
        <f t="shared" si="16"/>
        <v>#VALUE!</v>
      </c>
      <c r="N198" s="207"/>
      <c r="O198" s="208"/>
    </row>
    <row r="199" spans="1:15" ht="15.75" thickBot="1" x14ac:dyDescent="0.3">
      <c r="A199" s="237"/>
      <c r="B199" s="238"/>
      <c r="C199" s="130">
        <v>194</v>
      </c>
      <c r="D199" s="136" t="s">
        <v>255</v>
      </c>
      <c r="E199" s="64" t="s">
        <v>658</v>
      </c>
      <c r="F199" s="69">
        <v>1</v>
      </c>
      <c r="G199" s="145">
        <v>15.26</v>
      </c>
      <c r="H199" s="53">
        <f t="shared" ref="H199:H262" si="17">F199*G199</f>
        <v>15.26</v>
      </c>
      <c r="I199" s="268"/>
      <c r="J199" s="85"/>
      <c r="K199" s="88" t="str">
        <f t="shared" si="14"/>
        <v/>
      </c>
      <c r="L199" s="121" t="str">
        <f t="shared" si="15"/>
        <v/>
      </c>
      <c r="M199" s="89" t="e">
        <f t="shared" si="16"/>
        <v>#VALUE!</v>
      </c>
      <c r="N199" s="207"/>
      <c r="O199" s="208"/>
    </row>
    <row r="200" spans="1:15" ht="15.75" thickBot="1" x14ac:dyDescent="0.3">
      <c r="A200" s="237"/>
      <c r="B200" s="238"/>
      <c r="C200" s="30">
        <v>195</v>
      </c>
      <c r="D200" s="140" t="s">
        <v>256</v>
      </c>
      <c r="E200" s="64" t="s">
        <v>658</v>
      </c>
      <c r="F200" s="69">
        <v>1</v>
      </c>
      <c r="G200" s="145">
        <v>16.61</v>
      </c>
      <c r="H200" s="53">
        <f t="shared" si="17"/>
        <v>16.61</v>
      </c>
      <c r="I200" s="268"/>
      <c r="J200" s="85"/>
      <c r="K200" s="88" t="str">
        <f t="shared" si="14"/>
        <v/>
      </c>
      <c r="L200" s="121" t="str">
        <f t="shared" si="15"/>
        <v/>
      </c>
      <c r="M200" s="89" t="e">
        <f t="shared" si="16"/>
        <v>#VALUE!</v>
      </c>
      <c r="N200" s="207"/>
      <c r="O200" s="208"/>
    </row>
    <row r="201" spans="1:15" ht="15.75" thickBot="1" x14ac:dyDescent="0.3">
      <c r="A201" s="237"/>
      <c r="B201" s="238"/>
      <c r="C201" s="30">
        <v>196</v>
      </c>
      <c r="D201" s="136" t="s">
        <v>257</v>
      </c>
      <c r="E201" s="64" t="s">
        <v>658</v>
      </c>
      <c r="F201" s="69">
        <v>1</v>
      </c>
      <c r="G201" s="145">
        <v>21.46</v>
      </c>
      <c r="H201" s="53">
        <f t="shared" si="17"/>
        <v>21.46</v>
      </c>
      <c r="I201" s="268"/>
      <c r="J201" s="85"/>
      <c r="K201" s="88" t="str">
        <f t="shared" si="14"/>
        <v/>
      </c>
      <c r="L201" s="121" t="str">
        <f t="shared" si="15"/>
        <v/>
      </c>
      <c r="M201" s="89" t="e">
        <f t="shared" si="16"/>
        <v>#VALUE!</v>
      </c>
      <c r="N201" s="207"/>
      <c r="O201" s="208"/>
    </row>
    <row r="202" spans="1:15" ht="15.75" thickBot="1" x14ac:dyDescent="0.3">
      <c r="A202" s="237"/>
      <c r="B202" s="238"/>
      <c r="C202" s="30">
        <v>197</v>
      </c>
      <c r="D202" s="136" t="s">
        <v>258</v>
      </c>
      <c r="E202" s="64" t="s">
        <v>658</v>
      </c>
      <c r="F202" s="69">
        <v>1</v>
      </c>
      <c r="G202" s="145">
        <v>29.35</v>
      </c>
      <c r="H202" s="53">
        <f t="shared" si="17"/>
        <v>29.35</v>
      </c>
      <c r="I202" s="268"/>
      <c r="J202" s="85"/>
      <c r="K202" s="88" t="str">
        <f t="shared" si="14"/>
        <v/>
      </c>
      <c r="L202" s="121" t="str">
        <f t="shared" si="15"/>
        <v/>
      </c>
      <c r="M202" s="89" t="e">
        <f t="shared" si="16"/>
        <v>#VALUE!</v>
      </c>
      <c r="N202" s="207"/>
      <c r="O202" s="208"/>
    </row>
    <row r="203" spans="1:15" ht="15.75" thickBot="1" x14ac:dyDescent="0.3">
      <c r="A203" s="237"/>
      <c r="B203" s="238"/>
      <c r="C203" s="30">
        <v>198</v>
      </c>
      <c r="D203" s="136" t="s">
        <v>259</v>
      </c>
      <c r="E203" s="64" t="s">
        <v>658</v>
      </c>
      <c r="F203" s="69">
        <v>1</v>
      </c>
      <c r="G203" s="145">
        <v>35.22</v>
      </c>
      <c r="H203" s="53">
        <f t="shared" si="17"/>
        <v>35.22</v>
      </c>
      <c r="I203" s="268"/>
      <c r="J203" s="85"/>
      <c r="K203" s="88" t="str">
        <f t="shared" si="14"/>
        <v/>
      </c>
      <c r="L203" s="121" t="str">
        <f t="shared" si="15"/>
        <v/>
      </c>
      <c r="M203" s="89" t="e">
        <f t="shared" si="16"/>
        <v>#VALUE!</v>
      </c>
      <c r="N203" s="207"/>
      <c r="O203" s="208"/>
    </row>
    <row r="204" spans="1:15" ht="15.75" thickBot="1" x14ac:dyDescent="0.3">
      <c r="A204" s="247"/>
      <c r="B204" s="248"/>
      <c r="C204" s="177">
        <v>199</v>
      </c>
      <c r="D204" s="137" t="s">
        <v>260</v>
      </c>
      <c r="E204" s="65" t="s">
        <v>658</v>
      </c>
      <c r="F204" s="70">
        <v>1</v>
      </c>
      <c r="G204" s="147">
        <v>95.25</v>
      </c>
      <c r="H204" s="61">
        <f t="shared" si="17"/>
        <v>95.25</v>
      </c>
      <c r="I204" s="269"/>
      <c r="J204" s="175"/>
      <c r="K204" s="90" t="str">
        <f t="shared" si="14"/>
        <v/>
      </c>
      <c r="L204" s="122" t="str">
        <f t="shared" si="15"/>
        <v/>
      </c>
      <c r="M204" s="91" t="e">
        <f t="shared" si="16"/>
        <v>#VALUE!</v>
      </c>
      <c r="N204" s="204"/>
      <c r="O204" s="206"/>
    </row>
    <row r="205" spans="1:15" ht="15.75" thickBot="1" x14ac:dyDescent="0.3">
      <c r="A205" s="249" t="s">
        <v>22</v>
      </c>
      <c r="B205" s="250">
        <v>21</v>
      </c>
      <c r="C205" s="31">
        <v>200</v>
      </c>
      <c r="D205" s="138" t="s">
        <v>261</v>
      </c>
      <c r="E205" s="63" t="s">
        <v>658</v>
      </c>
      <c r="F205" s="29">
        <v>14</v>
      </c>
      <c r="G205" s="165">
        <v>7.05</v>
      </c>
      <c r="H205" s="60">
        <f t="shared" si="17"/>
        <v>98.7</v>
      </c>
      <c r="I205" s="209">
        <f>SUM(H205:H218)</f>
        <v>861.08</v>
      </c>
      <c r="J205" s="85"/>
      <c r="K205" s="86" t="str">
        <f t="shared" si="14"/>
        <v/>
      </c>
      <c r="L205" s="120" t="str">
        <f t="shared" si="15"/>
        <v/>
      </c>
      <c r="M205" s="87" t="e">
        <f t="shared" si="16"/>
        <v>#VALUE!</v>
      </c>
      <c r="N205" s="217" t="e">
        <f>SUM(M205:M218)</f>
        <v>#VALUE!</v>
      </c>
      <c r="O205" s="218" t="e">
        <f>(I205-N205)/I205</f>
        <v>#VALUE!</v>
      </c>
    </row>
    <row r="206" spans="1:15" ht="15.75" thickBot="1" x14ac:dyDescent="0.3">
      <c r="A206" s="237"/>
      <c r="B206" s="238"/>
      <c r="C206" s="30">
        <v>201</v>
      </c>
      <c r="D206" s="140" t="s">
        <v>262</v>
      </c>
      <c r="E206" s="64" t="s">
        <v>658</v>
      </c>
      <c r="F206" s="69">
        <v>1</v>
      </c>
      <c r="G206" s="145">
        <v>7.88</v>
      </c>
      <c r="H206" s="53">
        <f t="shared" si="17"/>
        <v>7.88</v>
      </c>
      <c r="I206" s="268"/>
      <c r="J206" s="85"/>
      <c r="K206" s="88" t="str">
        <f t="shared" si="14"/>
        <v/>
      </c>
      <c r="L206" s="121" t="str">
        <f t="shared" si="15"/>
        <v/>
      </c>
      <c r="M206" s="89" t="e">
        <f t="shared" si="16"/>
        <v>#VALUE!</v>
      </c>
      <c r="N206" s="207"/>
      <c r="O206" s="208"/>
    </row>
    <row r="207" spans="1:15" ht="15.75" thickBot="1" x14ac:dyDescent="0.3">
      <c r="A207" s="237"/>
      <c r="B207" s="238"/>
      <c r="C207" s="30">
        <v>202</v>
      </c>
      <c r="D207" s="140" t="s">
        <v>263</v>
      </c>
      <c r="E207" s="64" t="s">
        <v>658</v>
      </c>
      <c r="F207" s="69">
        <v>4</v>
      </c>
      <c r="G207" s="145">
        <v>11.74</v>
      </c>
      <c r="H207" s="53">
        <f t="shared" si="17"/>
        <v>46.96</v>
      </c>
      <c r="I207" s="268"/>
      <c r="J207" s="85"/>
      <c r="K207" s="88" t="str">
        <f t="shared" si="14"/>
        <v/>
      </c>
      <c r="L207" s="121" t="str">
        <f t="shared" si="15"/>
        <v/>
      </c>
      <c r="M207" s="89" t="e">
        <f t="shared" si="16"/>
        <v>#VALUE!</v>
      </c>
      <c r="N207" s="207"/>
      <c r="O207" s="208"/>
    </row>
    <row r="208" spans="1:15" ht="15.75" thickBot="1" x14ac:dyDescent="0.3">
      <c r="A208" s="237"/>
      <c r="B208" s="238"/>
      <c r="C208" s="30">
        <v>203</v>
      </c>
      <c r="D208" s="140" t="s">
        <v>264</v>
      </c>
      <c r="E208" s="64" t="s">
        <v>658</v>
      </c>
      <c r="F208" s="69">
        <v>2</v>
      </c>
      <c r="G208" s="145">
        <v>13.25</v>
      </c>
      <c r="H208" s="53">
        <f t="shared" si="17"/>
        <v>26.5</v>
      </c>
      <c r="I208" s="268"/>
      <c r="J208" s="85"/>
      <c r="K208" s="88" t="str">
        <f t="shared" si="14"/>
        <v/>
      </c>
      <c r="L208" s="121" t="str">
        <f t="shared" si="15"/>
        <v/>
      </c>
      <c r="M208" s="89" t="e">
        <f t="shared" si="16"/>
        <v>#VALUE!</v>
      </c>
      <c r="N208" s="207"/>
      <c r="O208" s="208"/>
    </row>
    <row r="209" spans="1:15" ht="15.75" thickBot="1" x14ac:dyDescent="0.3">
      <c r="A209" s="237"/>
      <c r="B209" s="238"/>
      <c r="C209" s="130">
        <v>204</v>
      </c>
      <c r="D209" s="136" t="s">
        <v>265</v>
      </c>
      <c r="E209" s="64" t="s">
        <v>658</v>
      </c>
      <c r="F209" s="69">
        <v>1</v>
      </c>
      <c r="G209" s="145">
        <v>24.32</v>
      </c>
      <c r="H209" s="53">
        <f t="shared" si="17"/>
        <v>24.32</v>
      </c>
      <c r="I209" s="268"/>
      <c r="J209" s="85"/>
      <c r="K209" s="88" t="str">
        <f t="shared" si="14"/>
        <v/>
      </c>
      <c r="L209" s="121" t="str">
        <f t="shared" si="15"/>
        <v/>
      </c>
      <c r="M209" s="89" t="e">
        <f t="shared" si="16"/>
        <v>#VALUE!</v>
      </c>
      <c r="N209" s="207"/>
      <c r="O209" s="208"/>
    </row>
    <row r="210" spans="1:15" ht="15.75" thickBot="1" x14ac:dyDescent="0.3">
      <c r="A210" s="237"/>
      <c r="B210" s="238"/>
      <c r="C210" s="30">
        <v>205</v>
      </c>
      <c r="D210" s="136" t="s">
        <v>266</v>
      </c>
      <c r="E210" s="64" t="s">
        <v>658</v>
      </c>
      <c r="F210" s="69">
        <v>1</v>
      </c>
      <c r="G210" s="145">
        <v>26</v>
      </c>
      <c r="H210" s="53">
        <f t="shared" si="17"/>
        <v>26</v>
      </c>
      <c r="I210" s="268"/>
      <c r="J210" s="85"/>
      <c r="K210" s="88" t="str">
        <f t="shared" si="14"/>
        <v/>
      </c>
      <c r="L210" s="121" t="str">
        <f t="shared" si="15"/>
        <v/>
      </c>
      <c r="M210" s="89" t="e">
        <f t="shared" si="16"/>
        <v>#VALUE!</v>
      </c>
      <c r="N210" s="207"/>
      <c r="O210" s="208"/>
    </row>
    <row r="211" spans="1:15" ht="15.75" thickBot="1" x14ac:dyDescent="0.3">
      <c r="A211" s="237"/>
      <c r="B211" s="238"/>
      <c r="C211" s="30">
        <v>206</v>
      </c>
      <c r="D211" s="136" t="s">
        <v>267</v>
      </c>
      <c r="E211" s="64" t="s">
        <v>658</v>
      </c>
      <c r="F211" s="69">
        <v>2</v>
      </c>
      <c r="G211" s="145">
        <v>41.09</v>
      </c>
      <c r="H211" s="53">
        <f t="shared" si="17"/>
        <v>82.18</v>
      </c>
      <c r="I211" s="268"/>
      <c r="J211" s="85"/>
      <c r="K211" s="88" t="str">
        <f t="shared" si="14"/>
        <v/>
      </c>
      <c r="L211" s="121" t="str">
        <f t="shared" si="15"/>
        <v/>
      </c>
      <c r="M211" s="89" t="e">
        <f t="shared" si="16"/>
        <v>#VALUE!</v>
      </c>
      <c r="N211" s="207"/>
      <c r="O211" s="208"/>
    </row>
    <row r="212" spans="1:15" ht="15.75" thickBot="1" x14ac:dyDescent="0.3">
      <c r="A212" s="237"/>
      <c r="B212" s="238"/>
      <c r="C212" s="30">
        <v>207</v>
      </c>
      <c r="D212" s="140" t="s">
        <v>268</v>
      </c>
      <c r="E212" s="64" t="s">
        <v>658</v>
      </c>
      <c r="F212" s="69">
        <v>1</v>
      </c>
      <c r="G212" s="145">
        <v>59.54</v>
      </c>
      <c r="H212" s="53">
        <f t="shared" si="17"/>
        <v>59.54</v>
      </c>
      <c r="I212" s="268"/>
      <c r="J212" s="85"/>
      <c r="K212" s="88" t="str">
        <f t="shared" si="14"/>
        <v/>
      </c>
      <c r="L212" s="121" t="str">
        <f t="shared" si="15"/>
        <v/>
      </c>
      <c r="M212" s="89" t="e">
        <f t="shared" si="16"/>
        <v>#VALUE!</v>
      </c>
      <c r="N212" s="207"/>
      <c r="O212" s="208"/>
    </row>
    <row r="213" spans="1:15" ht="15.75" thickBot="1" x14ac:dyDescent="0.3">
      <c r="A213" s="237"/>
      <c r="B213" s="238"/>
      <c r="C213" s="130">
        <v>208</v>
      </c>
      <c r="D213" s="136" t="s">
        <v>269</v>
      </c>
      <c r="E213" s="64" t="s">
        <v>658</v>
      </c>
      <c r="F213" s="69">
        <v>2</v>
      </c>
      <c r="G213" s="145">
        <v>70.42</v>
      </c>
      <c r="H213" s="53">
        <f t="shared" si="17"/>
        <v>140.84</v>
      </c>
      <c r="I213" s="268"/>
      <c r="J213" s="85"/>
      <c r="K213" s="88" t="str">
        <f t="shared" si="14"/>
        <v/>
      </c>
      <c r="L213" s="121" t="str">
        <f t="shared" si="15"/>
        <v/>
      </c>
      <c r="M213" s="89" t="e">
        <f t="shared" si="16"/>
        <v>#VALUE!</v>
      </c>
      <c r="N213" s="207"/>
      <c r="O213" s="208"/>
    </row>
    <row r="214" spans="1:15" ht="15.75" thickBot="1" x14ac:dyDescent="0.3">
      <c r="A214" s="237"/>
      <c r="B214" s="238"/>
      <c r="C214" s="30">
        <v>209</v>
      </c>
      <c r="D214" s="141" t="s">
        <v>677</v>
      </c>
      <c r="E214" s="64" t="s">
        <v>658</v>
      </c>
      <c r="F214" s="69">
        <v>1</v>
      </c>
      <c r="G214" s="145">
        <v>114.86</v>
      </c>
      <c r="H214" s="53">
        <f t="shared" si="17"/>
        <v>114.86</v>
      </c>
      <c r="I214" s="268"/>
      <c r="J214" s="85"/>
      <c r="K214" s="88" t="str">
        <f t="shared" si="14"/>
        <v/>
      </c>
      <c r="L214" s="121" t="str">
        <f t="shared" si="15"/>
        <v/>
      </c>
      <c r="M214" s="89" t="e">
        <f t="shared" si="16"/>
        <v>#VALUE!</v>
      </c>
      <c r="N214" s="207"/>
      <c r="O214" s="208"/>
    </row>
    <row r="215" spans="1:15" ht="15.75" thickBot="1" x14ac:dyDescent="0.3">
      <c r="A215" s="237"/>
      <c r="B215" s="238"/>
      <c r="C215" s="30">
        <v>210</v>
      </c>
      <c r="D215" s="141" t="s">
        <v>678</v>
      </c>
      <c r="E215" s="64" t="s">
        <v>658</v>
      </c>
      <c r="F215" s="69">
        <v>1</v>
      </c>
      <c r="G215" s="145">
        <v>177.73</v>
      </c>
      <c r="H215" s="53">
        <f t="shared" si="17"/>
        <v>177.73</v>
      </c>
      <c r="I215" s="268"/>
      <c r="J215" s="85"/>
      <c r="K215" s="88" t="str">
        <f t="shared" si="14"/>
        <v/>
      </c>
      <c r="L215" s="121" t="str">
        <f t="shared" si="15"/>
        <v/>
      </c>
      <c r="M215" s="89" t="e">
        <f t="shared" si="16"/>
        <v>#VALUE!</v>
      </c>
      <c r="N215" s="207"/>
      <c r="O215" s="208"/>
    </row>
    <row r="216" spans="1:15" ht="15.75" thickBot="1" x14ac:dyDescent="0.3">
      <c r="A216" s="237"/>
      <c r="B216" s="238"/>
      <c r="C216" s="30">
        <v>211</v>
      </c>
      <c r="D216" s="140" t="s">
        <v>270</v>
      </c>
      <c r="E216" s="64" t="s">
        <v>658</v>
      </c>
      <c r="F216" s="69">
        <v>4</v>
      </c>
      <c r="G216" s="145">
        <v>3.36</v>
      </c>
      <c r="H216" s="53">
        <f t="shared" si="17"/>
        <v>13.44</v>
      </c>
      <c r="I216" s="268"/>
      <c r="J216" s="85"/>
      <c r="K216" s="88" t="str">
        <f t="shared" si="14"/>
        <v/>
      </c>
      <c r="L216" s="121" t="str">
        <f t="shared" si="15"/>
        <v/>
      </c>
      <c r="M216" s="89" t="e">
        <f t="shared" si="16"/>
        <v>#VALUE!</v>
      </c>
      <c r="N216" s="207"/>
      <c r="O216" s="208"/>
    </row>
    <row r="217" spans="1:15" ht="15.75" thickBot="1" x14ac:dyDescent="0.3">
      <c r="A217" s="237"/>
      <c r="B217" s="238"/>
      <c r="C217" s="30">
        <v>212</v>
      </c>
      <c r="D217" s="140" t="s">
        <v>271</v>
      </c>
      <c r="E217" s="64" t="s">
        <v>658</v>
      </c>
      <c r="F217" s="69">
        <v>1</v>
      </c>
      <c r="G217" s="145">
        <v>4.54</v>
      </c>
      <c r="H217" s="53">
        <f t="shared" si="17"/>
        <v>4.54</v>
      </c>
      <c r="I217" s="268"/>
      <c r="J217" s="85"/>
      <c r="K217" s="88" t="str">
        <f t="shared" si="14"/>
        <v/>
      </c>
      <c r="L217" s="121" t="str">
        <f t="shared" si="15"/>
        <v/>
      </c>
      <c r="M217" s="89" t="e">
        <f t="shared" si="16"/>
        <v>#VALUE!</v>
      </c>
      <c r="N217" s="207"/>
      <c r="O217" s="208"/>
    </row>
    <row r="218" spans="1:15" ht="15.75" thickBot="1" x14ac:dyDescent="0.3">
      <c r="A218" s="247"/>
      <c r="B218" s="248"/>
      <c r="C218" s="32">
        <v>213</v>
      </c>
      <c r="D218" s="137" t="s">
        <v>272</v>
      </c>
      <c r="E218" s="65" t="s">
        <v>658</v>
      </c>
      <c r="F218" s="70">
        <v>7</v>
      </c>
      <c r="G218" s="147">
        <v>5.37</v>
      </c>
      <c r="H218" s="61">
        <f t="shared" si="17"/>
        <v>37.590000000000003</v>
      </c>
      <c r="I218" s="269"/>
      <c r="J218" s="175"/>
      <c r="K218" s="90" t="str">
        <f t="shared" si="14"/>
        <v/>
      </c>
      <c r="L218" s="122" t="str">
        <f t="shared" si="15"/>
        <v/>
      </c>
      <c r="M218" s="91" t="e">
        <f t="shared" si="16"/>
        <v>#VALUE!</v>
      </c>
      <c r="N218" s="204"/>
      <c r="O218" s="206"/>
    </row>
    <row r="219" spans="1:15" ht="15.75" thickBot="1" x14ac:dyDescent="0.3">
      <c r="A219" s="249" t="s">
        <v>23</v>
      </c>
      <c r="B219" s="250">
        <v>22</v>
      </c>
      <c r="C219" s="31">
        <v>214</v>
      </c>
      <c r="D219" s="135" t="s">
        <v>273</v>
      </c>
      <c r="E219" s="63" t="s">
        <v>658</v>
      </c>
      <c r="F219" s="29">
        <v>100</v>
      </c>
      <c r="G219" s="165">
        <v>1.1399999999999999</v>
      </c>
      <c r="H219" s="60">
        <f t="shared" si="17"/>
        <v>113.99999999999999</v>
      </c>
      <c r="I219" s="209">
        <f>SUM(H219:H233)</f>
        <v>944.83000000000015</v>
      </c>
      <c r="J219" s="85"/>
      <c r="K219" s="86" t="str">
        <f t="shared" si="14"/>
        <v/>
      </c>
      <c r="L219" s="120" t="str">
        <f t="shared" si="15"/>
        <v/>
      </c>
      <c r="M219" s="87" t="e">
        <f t="shared" si="16"/>
        <v>#VALUE!</v>
      </c>
      <c r="N219" s="217" t="e">
        <f>SUM(M219:M233)</f>
        <v>#VALUE!</v>
      </c>
      <c r="O219" s="218" t="e">
        <f>(I219-N219)/I219</f>
        <v>#VALUE!</v>
      </c>
    </row>
    <row r="220" spans="1:15" ht="15.75" thickBot="1" x14ac:dyDescent="0.3">
      <c r="A220" s="237"/>
      <c r="B220" s="238"/>
      <c r="C220" s="130">
        <v>215</v>
      </c>
      <c r="D220" s="143" t="s">
        <v>274</v>
      </c>
      <c r="E220" s="64" t="s">
        <v>658</v>
      </c>
      <c r="F220" s="69">
        <v>10</v>
      </c>
      <c r="G220" s="145">
        <v>1.1499999999999999</v>
      </c>
      <c r="H220" s="53">
        <f t="shared" si="17"/>
        <v>11.5</v>
      </c>
      <c r="I220" s="268"/>
      <c r="J220" s="85"/>
      <c r="K220" s="88" t="str">
        <f t="shared" si="14"/>
        <v/>
      </c>
      <c r="L220" s="121" t="str">
        <f t="shared" si="15"/>
        <v/>
      </c>
      <c r="M220" s="89" t="e">
        <f t="shared" si="16"/>
        <v>#VALUE!</v>
      </c>
      <c r="N220" s="207"/>
      <c r="O220" s="208"/>
    </row>
    <row r="221" spans="1:15" ht="15.75" thickBot="1" x14ac:dyDescent="0.3">
      <c r="A221" s="237"/>
      <c r="B221" s="238"/>
      <c r="C221" s="30">
        <v>216</v>
      </c>
      <c r="D221" s="136" t="s">
        <v>275</v>
      </c>
      <c r="E221" s="64" t="s">
        <v>658</v>
      </c>
      <c r="F221" s="69">
        <v>50</v>
      </c>
      <c r="G221" s="145">
        <v>1.43</v>
      </c>
      <c r="H221" s="53">
        <f t="shared" si="17"/>
        <v>71.5</v>
      </c>
      <c r="I221" s="268"/>
      <c r="J221" s="85"/>
      <c r="K221" s="88" t="str">
        <f t="shared" si="14"/>
        <v/>
      </c>
      <c r="L221" s="121" t="str">
        <f t="shared" si="15"/>
        <v/>
      </c>
      <c r="M221" s="89" t="e">
        <f t="shared" si="16"/>
        <v>#VALUE!</v>
      </c>
      <c r="N221" s="207"/>
      <c r="O221" s="208"/>
    </row>
    <row r="222" spans="1:15" ht="15.75" thickBot="1" x14ac:dyDescent="0.3">
      <c r="A222" s="237"/>
      <c r="B222" s="238"/>
      <c r="C222" s="30">
        <v>217</v>
      </c>
      <c r="D222" s="136" t="s">
        <v>276</v>
      </c>
      <c r="E222" s="64" t="s">
        <v>658</v>
      </c>
      <c r="F222" s="69">
        <v>50</v>
      </c>
      <c r="G222" s="145">
        <v>1.85</v>
      </c>
      <c r="H222" s="53">
        <f t="shared" si="17"/>
        <v>92.5</v>
      </c>
      <c r="I222" s="268"/>
      <c r="J222" s="85"/>
      <c r="K222" s="88" t="str">
        <f t="shared" si="14"/>
        <v/>
      </c>
      <c r="L222" s="121" t="str">
        <f t="shared" si="15"/>
        <v/>
      </c>
      <c r="M222" s="89" t="e">
        <f t="shared" si="16"/>
        <v>#VALUE!</v>
      </c>
      <c r="N222" s="207"/>
      <c r="O222" s="208"/>
    </row>
    <row r="223" spans="1:15" ht="15.75" thickBot="1" x14ac:dyDescent="0.3">
      <c r="A223" s="237"/>
      <c r="B223" s="238"/>
      <c r="C223" s="30">
        <v>218</v>
      </c>
      <c r="D223" s="136" t="s">
        <v>277</v>
      </c>
      <c r="E223" s="64" t="s">
        <v>658</v>
      </c>
      <c r="F223" s="69">
        <v>15</v>
      </c>
      <c r="G223" s="145">
        <v>3.02</v>
      </c>
      <c r="H223" s="53">
        <f t="shared" si="17"/>
        <v>45.3</v>
      </c>
      <c r="I223" s="268"/>
      <c r="J223" s="85"/>
      <c r="K223" s="88" t="str">
        <f t="shared" si="14"/>
        <v/>
      </c>
      <c r="L223" s="121" t="str">
        <f t="shared" si="15"/>
        <v/>
      </c>
      <c r="M223" s="89" t="e">
        <f t="shared" si="16"/>
        <v>#VALUE!</v>
      </c>
      <c r="N223" s="207"/>
      <c r="O223" s="208"/>
    </row>
    <row r="224" spans="1:15" ht="15.75" thickBot="1" x14ac:dyDescent="0.3">
      <c r="A224" s="237"/>
      <c r="B224" s="238"/>
      <c r="C224" s="30">
        <v>219</v>
      </c>
      <c r="D224" s="136" t="s">
        <v>278</v>
      </c>
      <c r="E224" s="64" t="s">
        <v>658</v>
      </c>
      <c r="F224" s="69">
        <v>20</v>
      </c>
      <c r="G224" s="145">
        <v>3.53</v>
      </c>
      <c r="H224" s="53">
        <f t="shared" si="17"/>
        <v>70.599999999999994</v>
      </c>
      <c r="I224" s="268"/>
      <c r="J224" s="85"/>
      <c r="K224" s="88" t="str">
        <f t="shared" si="14"/>
        <v/>
      </c>
      <c r="L224" s="121" t="str">
        <f t="shared" si="15"/>
        <v/>
      </c>
      <c r="M224" s="89" t="e">
        <f t="shared" si="16"/>
        <v>#VALUE!</v>
      </c>
      <c r="N224" s="207"/>
      <c r="O224" s="208"/>
    </row>
    <row r="225" spans="1:15" ht="15.75" thickBot="1" x14ac:dyDescent="0.3">
      <c r="A225" s="237"/>
      <c r="B225" s="238"/>
      <c r="C225" s="130">
        <v>220</v>
      </c>
      <c r="D225" s="136" t="s">
        <v>279</v>
      </c>
      <c r="E225" s="64" t="s">
        <v>658</v>
      </c>
      <c r="F225" s="69">
        <v>15</v>
      </c>
      <c r="G225" s="145">
        <v>7.05</v>
      </c>
      <c r="H225" s="53">
        <f t="shared" si="17"/>
        <v>105.75</v>
      </c>
      <c r="I225" s="268"/>
      <c r="J225" s="85"/>
      <c r="K225" s="88" t="str">
        <f t="shared" si="14"/>
        <v/>
      </c>
      <c r="L225" s="121" t="str">
        <f t="shared" si="15"/>
        <v/>
      </c>
      <c r="M225" s="89" t="e">
        <f t="shared" si="16"/>
        <v>#VALUE!</v>
      </c>
      <c r="N225" s="207"/>
      <c r="O225" s="208"/>
    </row>
    <row r="226" spans="1:15" ht="15.75" thickBot="1" x14ac:dyDescent="0.3">
      <c r="A226" s="237"/>
      <c r="B226" s="238"/>
      <c r="C226" s="30">
        <v>221</v>
      </c>
      <c r="D226" s="136" t="s">
        <v>280</v>
      </c>
      <c r="E226" s="64" t="s">
        <v>658</v>
      </c>
      <c r="F226" s="69">
        <v>10</v>
      </c>
      <c r="G226" s="145">
        <v>8.48</v>
      </c>
      <c r="H226" s="53">
        <f t="shared" si="17"/>
        <v>84.800000000000011</v>
      </c>
      <c r="I226" s="268"/>
      <c r="J226" s="85"/>
      <c r="K226" s="88" t="str">
        <f t="shared" si="14"/>
        <v/>
      </c>
      <c r="L226" s="121" t="str">
        <f t="shared" si="15"/>
        <v/>
      </c>
      <c r="M226" s="89" t="e">
        <f t="shared" si="16"/>
        <v>#VALUE!</v>
      </c>
      <c r="N226" s="207"/>
      <c r="O226" s="208"/>
    </row>
    <row r="227" spans="1:15" ht="15.75" thickBot="1" x14ac:dyDescent="0.3">
      <c r="A227" s="237"/>
      <c r="B227" s="238"/>
      <c r="C227" s="30">
        <v>222</v>
      </c>
      <c r="D227" s="136" t="s">
        <v>281</v>
      </c>
      <c r="E227" s="64" t="s">
        <v>658</v>
      </c>
      <c r="F227" s="69">
        <v>5</v>
      </c>
      <c r="G227" s="145">
        <v>12.42</v>
      </c>
      <c r="H227" s="53">
        <f t="shared" si="17"/>
        <v>62.1</v>
      </c>
      <c r="I227" s="268"/>
      <c r="J227" s="85"/>
      <c r="K227" s="88" t="str">
        <f t="shared" si="14"/>
        <v/>
      </c>
      <c r="L227" s="121" t="str">
        <f t="shared" si="15"/>
        <v/>
      </c>
      <c r="M227" s="89" t="e">
        <f t="shared" si="16"/>
        <v>#VALUE!</v>
      </c>
      <c r="N227" s="207"/>
      <c r="O227" s="208"/>
    </row>
    <row r="228" spans="1:15" ht="15.75" thickBot="1" x14ac:dyDescent="0.3">
      <c r="A228" s="237"/>
      <c r="B228" s="238"/>
      <c r="C228" s="30">
        <v>223</v>
      </c>
      <c r="D228" s="136" t="s">
        <v>282</v>
      </c>
      <c r="E228" s="64" t="s">
        <v>658</v>
      </c>
      <c r="F228" s="69">
        <v>10</v>
      </c>
      <c r="G228" s="145">
        <v>15.34</v>
      </c>
      <c r="H228" s="53">
        <f t="shared" si="17"/>
        <v>153.4</v>
      </c>
      <c r="I228" s="268"/>
      <c r="J228" s="85"/>
      <c r="K228" s="88" t="str">
        <f t="shared" si="14"/>
        <v/>
      </c>
      <c r="L228" s="121" t="str">
        <f t="shared" si="15"/>
        <v/>
      </c>
      <c r="M228" s="89" t="e">
        <f t="shared" si="16"/>
        <v>#VALUE!</v>
      </c>
      <c r="N228" s="207"/>
      <c r="O228" s="208"/>
    </row>
    <row r="229" spans="1:15" ht="15.75" thickBot="1" x14ac:dyDescent="0.3">
      <c r="A229" s="237"/>
      <c r="B229" s="238"/>
      <c r="C229" s="130">
        <v>224</v>
      </c>
      <c r="D229" s="140" t="s">
        <v>283</v>
      </c>
      <c r="E229" s="64" t="s">
        <v>658</v>
      </c>
      <c r="F229" s="69">
        <v>6</v>
      </c>
      <c r="G229" s="145">
        <v>12.41</v>
      </c>
      <c r="H229" s="53">
        <f t="shared" si="17"/>
        <v>74.460000000000008</v>
      </c>
      <c r="I229" s="268"/>
      <c r="J229" s="85"/>
      <c r="K229" s="88" t="str">
        <f t="shared" si="14"/>
        <v/>
      </c>
      <c r="L229" s="121" t="str">
        <f t="shared" si="15"/>
        <v/>
      </c>
      <c r="M229" s="89" t="e">
        <f t="shared" si="16"/>
        <v>#VALUE!</v>
      </c>
      <c r="N229" s="207"/>
      <c r="O229" s="208"/>
    </row>
    <row r="230" spans="1:15" ht="15.75" thickBot="1" x14ac:dyDescent="0.3">
      <c r="A230" s="237"/>
      <c r="B230" s="238"/>
      <c r="C230" s="30">
        <v>225</v>
      </c>
      <c r="D230" s="136" t="s">
        <v>284</v>
      </c>
      <c r="E230" s="64" t="s">
        <v>658</v>
      </c>
      <c r="F230" s="69">
        <v>10</v>
      </c>
      <c r="G230" s="145">
        <v>0.46</v>
      </c>
      <c r="H230" s="53">
        <f t="shared" si="17"/>
        <v>4.6000000000000005</v>
      </c>
      <c r="I230" s="268"/>
      <c r="J230" s="85"/>
      <c r="K230" s="88" t="str">
        <f t="shared" si="14"/>
        <v/>
      </c>
      <c r="L230" s="121" t="str">
        <f t="shared" si="15"/>
        <v/>
      </c>
      <c r="M230" s="89" t="e">
        <f t="shared" si="16"/>
        <v>#VALUE!</v>
      </c>
      <c r="N230" s="207"/>
      <c r="O230" s="208"/>
    </row>
    <row r="231" spans="1:15" ht="15.75" thickBot="1" x14ac:dyDescent="0.3">
      <c r="A231" s="237"/>
      <c r="B231" s="238"/>
      <c r="C231" s="30">
        <v>226</v>
      </c>
      <c r="D231" s="136" t="s">
        <v>285</v>
      </c>
      <c r="E231" s="64" t="s">
        <v>658</v>
      </c>
      <c r="F231" s="69">
        <v>8</v>
      </c>
      <c r="G231" s="145">
        <v>0.65</v>
      </c>
      <c r="H231" s="53">
        <f t="shared" si="17"/>
        <v>5.2</v>
      </c>
      <c r="I231" s="268"/>
      <c r="J231" s="85"/>
      <c r="K231" s="88" t="str">
        <f t="shared" si="14"/>
        <v/>
      </c>
      <c r="L231" s="121" t="str">
        <f t="shared" si="15"/>
        <v/>
      </c>
      <c r="M231" s="89" t="e">
        <f t="shared" si="16"/>
        <v>#VALUE!</v>
      </c>
      <c r="N231" s="207"/>
      <c r="O231" s="208"/>
    </row>
    <row r="232" spans="1:15" ht="15.75" thickBot="1" x14ac:dyDescent="0.3">
      <c r="A232" s="237"/>
      <c r="B232" s="238"/>
      <c r="C232" s="30">
        <v>227</v>
      </c>
      <c r="D232" s="136" t="s">
        <v>286</v>
      </c>
      <c r="E232" s="64" t="s">
        <v>658</v>
      </c>
      <c r="F232" s="69">
        <v>30</v>
      </c>
      <c r="G232" s="145">
        <v>0.81</v>
      </c>
      <c r="H232" s="53">
        <f t="shared" si="17"/>
        <v>24.3</v>
      </c>
      <c r="I232" s="268"/>
      <c r="J232" s="85"/>
      <c r="K232" s="88" t="str">
        <f t="shared" si="14"/>
        <v/>
      </c>
      <c r="L232" s="121" t="str">
        <f t="shared" si="15"/>
        <v/>
      </c>
      <c r="M232" s="89" t="e">
        <f t="shared" si="16"/>
        <v>#VALUE!</v>
      </c>
      <c r="N232" s="207"/>
      <c r="O232" s="208"/>
    </row>
    <row r="233" spans="1:15" ht="15.75" thickBot="1" x14ac:dyDescent="0.3">
      <c r="A233" s="247"/>
      <c r="B233" s="248"/>
      <c r="C233" s="32">
        <v>228</v>
      </c>
      <c r="D233" s="139" t="s">
        <v>283</v>
      </c>
      <c r="E233" s="65" t="s">
        <v>658</v>
      </c>
      <c r="F233" s="70">
        <v>2</v>
      </c>
      <c r="G233" s="147">
        <v>12.41</v>
      </c>
      <c r="H233" s="61">
        <f t="shared" si="17"/>
        <v>24.82</v>
      </c>
      <c r="I233" s="269"/>
      <c r="J233" s="175"/>
      <c r="K233" s="90" t="str">
        <f t="shared" si="14"/>
        <v/>
      </c>
      <c r="L233" s="122" t="str">
        <f t="shared" si="15"/>
        <v/>
      </c>
      <c r="M233" s="91" t="e">
        <f t="shared" si="16"/>
        <v>#VALUE!</v>
      </c>
      <c r="N233" s="204"/>
      <c r="O233" s="206"/>
    </row>
    <row r="234" spans="1:15" ht="15.75" thickBot="1" x14ac:dyDescent="0.3">
      <c r="A234" s="249" t="s">
        <v>24</v>
      </c>
      <c r="B234" s="250">
        <v>23</v>
      </c>
      <c r="C234" s="31">
        <v>229</v>
      </c>
      <c r="D234" s="138" t="s">
        <v>287</v>
      </c>
      <c r="E234" s="63" t="s">
        <v>658</v>
      </c>
      <c r="F234" s="29">
        <v>1</v>
      </c>
      <c r="G234" s="165">
        <v>92.22</v>
      </c>
      <c r="H234" s="60">
        <f t="shared" si="17"/>
        <v>92.22</v>
      </c>
      <c r="I234" s="209">
        <f>SUM(H234:H235)</f>
        <v>161.81</v>
      </c>
      <c r="J234" s="85"/>
      <c r="K234" s="86" t="str">
        <f t="shared" si="14"/>
        <v/>
      </c>
      <c r="L234" s="120" t="str">
        <f t="shared" si="15"/>
        <v/>
      </c>
      <c r="M234" s="87" t="e">
        <f t="shared" si="16"/>
        <v>#VALUE!</v>
      </c>
      <c r="N234" s="217" t="e">
        <f>SUM(M234:M235)</f>
        <v>#VALUE!</v>
      </c>
      <c r="O234" s="218" t="e">
        <f>(I234-N234)/I234</f>
        <v>#VALUE!</v>
      </c>
    </row>
    <row r="235" spans="1:15" ht="15.75" thickBot="1" x14ac:dyDescent="0.3">
      <c r="A235" s="247"/>
      <c r="B235" s="248"/>
      <c r="C235" s="32">
        <v>230</v>
      </c>
      <c r="D235" s="139" t="s">
        <v>288</v>
      </c>
      <c r="E235" s="65" t="s">
        <v>658</v>
      </c>
      <c r="F235" s="70">
        <v>1</v>
      </c>
      <c r="G235" s="147">
        <v>69.59</v>
      </c>
      <c r="H235" s="61">
        <f t="shared" si="17"/>
        <v>69.59</v>
      </c>
      <c r="I235" s="269"/>
      <c r="J235" s="175"/>
      <c r="K235" s="90" t="str">
        <f t="shared" si="14"/>
        <v/>
      </c>
      <c r="L235" s="122" t="str">
        <f t="shared" si="15"/>
        <v/>
      </c>
      <c r="M235" s="91" t="e">
        <f t="shared" si="16"/>
        <v>#VALUE!</v>
      </c>
      <c r="N235" s="204"/>
      <c r="O235" s="206"/>
    </row>
    <row r="236" spans="1:15" ht="15.75" thickBot="1" x14ac:dyDescent="0.3">
      <c r="A236" s="2" t="s">
        <v>25</v>
      </c>
      <c r="B236" s="26">
        <v>24</v>
      </c>
      <c r="C236" s="173">
        <v>231</v>
      </c>
      <c r="D236" s="144" t="s">
        <v>289</v>
      </c>
      <c r="E236" s="35" t="s">
        <v>658</v>
      </c>
      <c r="F236" s="36">
        <v>7</v>
      </c>
      <c r="G236" s="174">
        <v>2.57</v>
      </c>
      <c r="H236" s="71">
        <f t="shared" si="17"/>
        <v>17.989999999999998</v>
      </c>
      <c r="I236" s="37">
        <f>SUM(H236)</f>
        <v>17.989999999999998</v>
      </c>
      <c r="J236" s="175"/>
      <c r="K236" s="117" t="str">
        <f t="shared" si="14"/>
        <v/>
      </c>
      <c r="L236" s="125" t="str">
        <f t="shared" si="15"/>
        <v/>
      </c>
      <c r="M236" s="118" t="e">
        <f t="shared" si="16"/>
        <v>#VALUE!</v>
      </c>
      <c r="N236" s="37" t="e">
        <f>SUM(M236)</f>
        <v>#VALUE!</v>
      </c>
      <c r="O236" s="176" t="e">
        <f>(I236-N236)/I236</f>
        <v>#VALUE!</v>
      </c>
    </row>
    <row r="237" spans="1:15" x14ac:dyDescent="0.25">
      <c r="A237" s="239" t="s">
        <v>26</v>
      </c>
      <c r="B237" s="240">
        <v>25</v>
      </c>
      <c r="C237" s="164">
        <v>232</v>
      </c>
      <c r="D237" s="33" t="s">
        <v>290</v>
      </c>
      <c r="E237" s="63" t="s">
        <v>658</v>
      </c>
      <c r="F237" s="29">
        <v>1</v>
      </c>
      <c r="G237" s="165">
        <v>4.79</v>
      </c>
      <c r="H237" s="60">
        <f t="shared" si="17"/>
        <v>4.79</v>
      </c>
      <c r="I237" s="217">
        <f>SUM(H237:H238)</f>
        <v>60.47</v>
      </c>
      <c r="J237" s="85"/>
      <c r="K237" s="86" t="str">
        <f t="shared" si="14"/>
        <v/>
      </c>
      <c r="L237" s="120" t="str">
        <f t="shared" si="15"/>
        <v/>
      </c>
      <c r="M237" s="87" t="e">
        <f t="shared" si="16"/>
        <v>#VALUE!</v>
      </c>
      <c r="N237" s="217" t="e">
        <f>SUM(M237:M238)</f>
        <v>#VALUE!</v>
      </c>
      <c r="O237" s="218" t="e">
        <f>(I237-N237)/I237</f>
        <v>#VALUE!</v>
      </c>
    </row>
    <row r="238" spans="1:15" ht="15.75" thickBot="1" x14ac:dyDescent="0.3">
      <c r="A238" s="232"/>
      <c r="B238" s="235"/>
      <c r="C238" s="166">
        <v>233</v>
      </c>
      <c r="D238" s="40" t="s">
        <v>291</v>
      </c>
      <c r="E238" s="65" t="s">
        <v>658</v>
      </c>
      <c r="F238" s="70">
        <v>8</v>
      </c>
      <c r="G238" s="147">
        <v>6.96</v>
      </c>
      <c r="H238" s="61">
        <f t="shared" si="17"/>
        <v>55.68</v>
      </c>
      <c r="I238" s="270"/>
      <c r="J238" s="167"/>
      <c r="K238" s="90" t="str">
        <f t="shared" si="14"/>
        <v/>
      </c>
      <c r="L238" s="122" t="str">
        <f t="shared" si="15"/>
        <v/>
      </c>
      <c r="M238" s="91" t="e">
        <f t="shared" si="16"/>
        <v>#VALUE!</v>
      </c>
      <c r="N238" s="204"/>
      <c r="O238" s="206"/>
    </row>
    <row r="239" spans="1:15" x14ac:dyDescent="0.25">
      <c r="A239" s="230" t="s">
        <v>27</v>
      </c>
      <c r="B239" s="233">
        <v>26</v>
      </c>
      <c r="C239" s="169">
        <v>234</v>
      </c>
      <c r="D239" s="134" t="s">
        <v>292</v>
      </c>
      <c r="E239" s="131" t="s">
        <v>658</v>
      </c>
      <c r="F239" s="132">
        <v>15</v>
      </c>
      <c r="G239" s="146">
        <v>7.96</v>
      </c>
      <c r="H239" s="133">
        <f t="shared" si="17"/>
        <v>119.4</v>
      </c>
      <c r="I239" s="203">
        <f>SUM(H239:H261)</f>
        <v>6175.16</v>
      </c>
      <c r="J239" s="170"/>
      <c r="K239" s="92" t="str">
        <f t="shared" si="14"/>
        <v/>
      </c>
      <c r="L239" s="124" t="str">
        <f t="shared" si="15"/>
        <v/>
      </c>
      <c r="M239" s="93" t="e">
        <f t="shared" si="16"/>
        <v>#VALUE!</v>
      </c>
      <c r="N239" s="203" t="e">
        <f>SUM(M239:M261)</f>
        <v>#VALUE!</v>
      </c>
      <c r="O239" s="205" t="e">
        <f>(I239-N239)/I239</f>
        <v>#VALUE!</v>
      </c>
    </row>
    <row r="240" spans="1:15" x14ac:dyDescent="0.25">
      <c r="A240" s="231"/>
      <c r="B240" s="234"/>
      <c r="C240" s="162">
        <v>235</v>
      </c>
      <c r="D240" s="7" t="s">
        <v>293</v>
      </c>
      <c r="E240" s="64" t="s">
        <v>658</v>
      </c>
      <c r="F240" s="69">
        <v>20</v>
      </c>
      <c r="G240" s="145">
        <v>12.07</v>
      </c>
      <c r="H240" s="53">
        <f t="shared" si="17"/>
        <v>241.4</v>
      </c>
      <c r="I240" s="271"/>
      <c r="J240" s="163"/>
      <c r="K240" s="88" t="str">
        <f t="shared" si="14"/>
        <v/>
      </c>
      <c r="L240" s="121" t="str">
        <f t="shared" si="15"/>
        <v/>
      </c>
      <c r="M240" s="89" t="e">
        <f t="shared" si="16"/>
        <v>#VALUE!</v>
      </c>
      <c r="N240" s="207"/>
      <c r="O240" s="208"/>
    </row>
    <row r="241" spans="1:15" x14ac:dyDescent="0.25">
      <c r="A241" s="231"/>
      <c r="B241" s="234"/>
      <c r="C241" s="162">
        <v>236</v>
      </c>
      <c r="D241" s="193" t="s">
        <v>294</v>
      </c>
      <c r="E241" s="64" t="s">
        <v>658</v>
      </c>
      <c r="F241" s="69">
        <v>8</v>
      </c>
      <c r="G241" s="145">
        <v>14.93</v>
      </c>
      <c r="H241" s="53">
        <f t="shared" si="17"/>
        <v>119.44</v>
      </c>
      <c r="I241" s="271"/>
      <c r="J241" s="163"/>
      <c r="K241" s="88" t="str">
        <f t="shared" si="14"/>
        <v/>
      </c>
      <c r="L241" s="121" t="str">
        <f t="shared" si="15"/>
        <v/>
      </c>
      <c r="M241" s="89" t="e">
        <f t="shared" si="16"/>
        <v>#VALUE!</v>
      </c>
      <c r="N241" s="207"/>
      <c r="O241" s="208"/>
    </row>
    <row r="242" spans="1:15" x14ac:dyDescent="0.25">
      <c r="A242" s="231"/>
      <c r="B242" s="234"/>
      <c r="C242" s="162">
        <v>237</v>
      </c>
      <c r="D242" s="7" t="s">
        <v>295</v>
      </c>
      <c r="E242" s="64" t="s">
        <v>658</v>
      </c>
      <c r="F242" s="69">
        <v>6</v>
      </c>
      <c r="G242" s="145">
        <v>12.83</v>
      </c>
      <c r="H242" s="53">
        <f t="shared" si="17"/>
        <v>76.98</v>
      </c>
      <c r="I242" s="271"/>
      <c r="J242" s="163"/>
      <c r="K242" s="88" t="str">
        <f t="shared" ref="K242:K305" si="18">IF(ISBLANK(J242),"",IF(AND(J242&gt;=0%,J242&lt;=70%),ROUND(J242,4),"ΜΗ ΑΠΟΔΕΚΤΟ"))</f>
        <v/>
      </c>
      <c r="L242" s="121" t="str">
        <f t="shared" ref="L242:L305" si="19">IF(ISBLANK(J242),"",G242-K242*G242)</f>
        <v/>
      </c>
      <c r="M242" s="89" t="e">
        <f t="shared" ref="M242:M305" si="20">F242*L242</f>
        <v>#VALUE!</v>
      </c>
      <c r="N242" s="207"/>
      <c r="O242" s="208"/>
    </row>
    <row r="243" spans="1:15" x14ac:dyDescent="0.25">
      <c r="A243" s="231"/>
      <c r="B243" s="234"/>
      <c r="C243" s="162">
        <v>238</v>
      </c>
      <c r="D243" s="7" t="s">
        <v>296</v>
      </c>
      <c r="E243" s="64" t="s">
        <v>658</v>
      </c>
      <c r="F243" s="69">
        <v>12</v>
      </c>
      <c r="G243" s="145">
        <v>19.03</v>
      </c>
      <c r="H243" s="53">
        <f t="shared" si="17"/>
        <v>228.36</v>
      </c>
      <c r="I243" s="271"/>
      <c r="J243" s="163"/>
      <c r="K243" s="88" t="str">
        <f t="shared" si="18"/>
        <v/>
      </c>
      <c r="L243" s="121" t="str">
        <f t="shared" si="19"/>
        <v/>
      </c>
      <c r="M243" s="89" t="e">
        <f t="shared" si="20"/>
        <v>#VALUE!</v>
      </c>
      <c r="N243" s="207"/>
      <c r="O243" s="208"/>
    </row>
    <row r="244" spans="1:15" x14ac:dyDescent="0.25">
      <c r="A244" s="231"/>
      <c r="B244" s="234"/>
      <c r="C244" s="162">
        <v>239</v>
      </c>
      <c r="D244" s="7" t="s">
        <v>297</v>
      </c>
      <c r="E244" s="64" t="s">
        <v>658</v>
      </c>
      <c r="F244" s="69">
        <v>8</v>
      </c>
      <c r="G244" s="145">
        <v>16.77</v>
      </c>
      <c r="H244" s="53">
        <f t="shared" si="17"/>
        <v>134.16</v>
      </c>
      <c r="I244" s="271"/>
      <c r="J244" s="163"/>
      <c r="K244" s="88" t="str">
        <f t="shared" si="18"/>
        <v/>
      </c>
      <c r="L244" s="121" t="str">
        <f t="shared" si="19"/>
        <v/>
      </c>
      <c r="M244" s="89" t="e">
        <f t="shared" si="20"/>
        <v>#VALUE!</v>
      </c>
      <c r="N244" s="207"/>
      <c r="O244" s="208"/>
    </row>
    <row r="245" spans="1:15" x14ac:dyDescent="0.25">
      <c r="A245" s="231"/>
      <c r="B245" s="234"/>
      <c r="C245" s="162">
        <v>240</v>
      </c>
      <c r="D245" s="7" t="s">
        <v>298</v>
      </c>
      <c r="E245" s="64" t="s">
        <v>658</v>
      </c>
      <c r="F245" s="69">
        <v>12</v>
      </c>
      <c r="G245" s="145">
        <v>25.66</v>
      </c>
      <c r="H245" s="53">
        <f t="shared" si="17"/>
        <v>307.92</v>
      </c>
      <c r="I245" s="271"/>
      <c r="J245" s="163"/>
      <c r="K245" s="88" t="str">
        <f t="shared" si="18"/>
        <v/>
      </c>
      <c r="L245" s="121" t="str">
        <f t="shared" si="19"/>
        <v/>
      </c>
      <c r="M245" s="89" t="e">
        <f t="shared" si="20"/>
        <v>#VALUE!</v>
      </c>
      <c r="N245" s="207"/>
      <c r="O245" s="208"/>
    </row>
    <row r="246" spans="1:15" x14ac:dyDescent="0.25">
      <c r="A246" s="231"/>
      <c r="B246" s="234"/>
      <c r="C246" s="162">
        <v>241</v>
      </c>
      <c r="D246" s="7" t="s">
        <v>299</v>
      </c>
      <c r="E246" s="64" t="s">
        <v>658</v>
      </c>
      <c r="F246" s="69">
        <v>2</v>
      </c>
      <c r="G246" s="145">
        <v>26.83</v>
      </c>
      <c r="H246" s="53">
        <f t="shared" si="17"/>
        <v>53.66</v>
      </c>
      <c r="I246" s="271"/>
      <c r="J246" s="163"/>
      <c r="K246" s="88" t="str">
        <f t="shared" si="18"/>
        <v/>
      </c>
      <c r="L246" s="121" t="str">
        <f t="shared" si="19"/>
        <v/>
      </c>
      <c r="M246" s="89" t="e">
        <f t="shared" si="20"/>
        <v>#VALUE!</v>
      </c>
      <c r="N246" s="207"/>
      <c r="O246" s="208"/>
    </row>
    <row r="247" spans="1:15" x14ac:dyDescent="0.25">
      <c r="A247" s="231"/>
      <c r="B247" s="234"/>
      <c r="C247" s="162">
        <v>242</v>
      </c>
      <c r="D247" s="7" t="s">
        <v>300</v>
      </c>
      <c r="E247" s="64" t="s">
        <v>658</v>
      </c>
      <c r="F247" s="69">
        <v>12</v>
      </c>
      <c r="G247" s="145">
        <v>42.43</v>
      </c>
      <c r="H247" s="53">
        <f t="shared" si="17"/>
        <v>509.15999999999997</v>
      </c>
      <c r="I247" s="271"/>
      <c r="J247" s="163"/>
      <c r="K247" s="88" t="str">
        <f t="shared" si="18"/>
        <v/>
      </c>
      <c r="L247" s="121" t="str">
        <f t="shared" si="19"/>
        <v/>
      </c>
      <c r="M247" s="89" t="e">
        <f t="shared" si="20"/>
        <v>#VALUE!</v>
      </c>
      <c r="N247" s="207"/>
      <c r="O247" s="208"/>
    </row>
    <row r="248" spans="1:15" x14ac:dyDescent="0.25">
      <c r="A248" s="231"/>
      <c r="B248" s="234"/>
      <c r="C248" s="162">
        <v>243</v>
      </c>
      <c r="D248" s="7" t="s">
        <v>301</v>
      </c>
      <c r="E248" s="64" t="s">
        <v>658</v>
      </c>
      <c r="F248" s="69">
        <v>5</v>
      </c>
      <c r="G248" s="145">
        <v>43.59</v>
      </c>
      <c r="H248" s="53">
        <f t="shared" si="17"/>
        <v>217.95000000000002</v>
      </c>
      <c r="I248" s="271"/>
      <c r="J248" s="163"/>
      <c r="K248" s="88" t="str">
        <f t="shared" si="18"/>
        <v/>
      </c>
      <c r="L248" s="121" t="str">
        <f t="shared" si="19"/>
        <v/>
      </c>
      <c r="M248" s="89" t="e">
        <f t="shared" si="20"/>
        <v>#VALUE!</v>
      </c>
      <c r="N248" s="207"/>
      <c r="O248" s="208"/>
    </row>
    <row r="249" spans="1:15" x14ac:dyDescent="0.25">
      <c r="A249" s="231"/>
      <c r="B249" s="234"/>
      <c r="C249" s="162">
        <v>244</v>
      </c>
      <c r="D249" s="7" t="s">
        <v>302</v>
      </c>
      <c r="E249" s="64" t="s">
        <v>658</v>
      </c>
      <c r="F249" s="69">
        <v>8</v>
      </c>
      <c r="G249" s="145">
        <v>75.45</v>
      </c>
      <c r="H249" s="53">
        <f t="shared" si="17"/>
        <v>603.6</v>
      </c>
      <c r="I249" s="271"/>
      <c r="J249" s="163"/>
      <c r="K249" s="88" t="str">
        <f t="shared" si="18"/>
        <v/>
      </c>
      <c r="L249" s="121" t="str">
        <f t="shared" si="19"/>
        <v/>
      </c>
      <c r="M249" s="89" t="e">
        <f t="shared" si="20"/>
        <v>#VALUE!</v>
      </c>
      <c r="N249" s="207"/>
      <c r="O249" s="208"/>
    </row>
    <row r="250" spans="1:15" x14ac:dyDescent="0.25">
      <c r="A250" s="231"/>
      <c r="B250" s="234"/>
      <c r="C250" s="162">
        <v>245</v>
      </c>
      <c r="D250" s="7" t="s">
        <v>303</v>
      </c>
      <c r="E250" s="64" t="s">
        <v>658</v>
      </c>
      <c r="F250" s="69">
        <v>2</v>
      </c>
      <c r="G250" s="145">
        <v>92.22</v>
      </c>
      <c r="H250" s="53">
        <f t="shared" si="17"/>
        <v>184.44</v>
      </c>
      <c r="I250" s="271"/>
      <c r="J250" s="163"/>
      <c r="K250" s="88" t="str">
        <f t="shared" si="18"/>
        <v/>
      </c>
      <c r="L250" s="121" t="str">
        <f t="shared" si="19"/>
        <v/>
      </c>
      <c r="M250" s="89" t="e">
        <f t="shared" si="20"/>
        <v>#VALUE!</v>
      </c>
      <c r="N250" s="207"/>
      <c r="O250" s="208"/>
    </row>
    <row r="251" spans="1:15" x14ac:dyDescent="0.25">
      <c r="A251" s="231"/>
      <c r="B251" s="234"/>
      <c r="C251" s="162">
        <v>246</v>
      </c>
      <c r="D251" s="7" t="s">
        <v>304</v>
      </c>
      <c r="E251" s="64" t="s">
        <v>658</v>
      </c>
      <c r="F251" s="69">
        <v>2</v>
      </c>
      <c r="G251" s="145">
        <v>148.07</v>
      </c>
      <c r="H251" s="53">
        <f t="shared" si="17"/>
        <v>296.14</v>
      </c>
      <c r="I251" s="271"/>
      <c r="J251" s="163"/>
      <c r="K251" s="88" t="str">
        <f t="shared" si="18"/>
        <v/>
      </c>
      <c r="L251" s="121" t="str">
        <f t="shared" si="19"/>
        <v/>
      </c>
      <c r="M251" s="89" t="e">
        <f t="shared" si="20"/>
        <v>#VALUE!</v>
      </c>
      <c r="N251" s="207"/>
      <c r="O251" s="208"/>
    </row>
    <row r="252" spans="1:15" x14ac:dyDescent="0.25">
      <c r="A252" s="231"/>
      <c r="B252" s="234"/>
      <c r="C252" s="162">
        <v>247</v>
      </c>
      <c r="D252" s="7" t="s">
        <v>305</v>
      </c>
      <c r="E252" s="64" t="s">
        <v>658</v>
      </c>
      <c r="F252" s="69">
        <v>2</v>
      </c>
      <c r="G252" s="145">
        <v>138.84</v>
      </c>
      <c r="H252" s="53">
        <f t="shared" si="17"/>
        <v>277.68</v>
      </c>
      <c r="I252" s="271"/>
      <c r="J252" s="163"/>
      <c r="K252" s="88" t="str">
        <f t="shared" si="18"/>
        <v/>
      </c>
      <c r="L252" s="121" t="str">
        <f t="shared" si="19"/>
        <v/>
      </c>
      <c r="M252" s="89" t="e">
        <f t="shared" si="20"/>
        <v>#VALUE!</v>
      </c>
      <c r="N252" s="207"/>
      <c r="O252" s="208"/>
    </row>
    <row r="253" spans="1:15" x14ac:dyDescent="0.25">
      <c r="A253" s="231"/>
      <c r="B253" s="234"/>
      <c r="C253" s="162">
        <v>248</v>
      </c>
      <c r="D253" s="7" t="s">
        <v>306</v>
      </c>
      <c r="E253" s="64" t="s">
        <v>658</v>
      </c>
      <c r="F253" s="69">
        <v>8</v>
      </c>
      <c r="G253" s="145">
        <v>157.62</v>
      </c>
      <c r="H253" s="53">
        <f t="shared" si="17"/>
        <v>1260.96</v>
      </c>
      <c r="I253" s="271"/>
      <c r="J253" s="163"/>
      <c r="K253" s="88" t="str">
        <f t="shared" si="18"/>
        <v/>
      </c>
      <c r="L253" s="121" t="str">
        <f t="shared" si="19"/>
        <v/>
      </c>
      <c r="M253" s="89" t="e">
        <f t="shared" si="20"/>
        <v>#VALUE!</v>
      </c>
      <c r="N253" s="207"/>
      <c r="O253" s="208"/>
    </row>
    <row r="254" spans="1:15" x14ac:dyDescent="0.25">
      <c r="A254" s="231"/>
      <c r="B254" s="234"/>
      <c r="C254" s="162">
        <v>249</v>
      </c>
      <c r="D254" s="7" t="s">
        <v>307</v>
      </c>
      <c r="E254" s="64" t="s">
        <v>658</v>
      </c>
      <c r="F254" s="69">
        <v>2</v>
      </c>
      <c r="G254" s="145">
        <v>238.1</v>
      </c>
      <c r="H254" s="53">
        <f t="shared" si="17"/>
        <v>476.2</v>
      </c>
      <c r="I254" s="271"/>
      <c r="J254" s="163"/>
      <c r="K254" s="88" t="str">
        <f t="shared" si="18"/>
        <v/>
      </c>
      <c r="L254" s="121" t="str">
        <f t="shared" si="19"/>
        <v/>
      </c>
      <c r="M254" s="89" t="e">
        <f t="shared" si="20"/>
        <v>#VALUE!</v>
      </c>
      <c r="N254" s="207"/>
      <c r="O254" s="208"/>
    </row>
    <row r="255" spans="1:15" x14ac:dyDescent="0.25">
      <c r="A255" s="231"/>
      <c r="B255" s="234"/>
      <c r="C255" s="162">
        <v>250</v>
      </c>
      <c r="D255" s="7" t="s">
        <v>308</v>
      </c>
      <c r="E255" s="64" t="s">
        <v>658</v>
      </c>
      <c r="F255" s="69">
        <v>1</v>
      </c>
      <c r="G255" s="145">
        <v>243.13</v>
      </c>
      <c r="H255" s="53">
        <f t="shared" si="17"/>
        <v>243.13</v>
      </c>
      <c r="I255" s="271"/>
      <c r="J255" s="163"/>
      <c r="K255" s="88" t="str">
        <f t="shared" si="18"/>
        <v/>
      </c>
      <c r="L255" s="121" t="str">
        <f t="shared" si="19"/>
        <v/>
      </c>
      <c r="M255" s="89" t="e">
        <f t="shared" si="20"/>
        <v>#VALUE!</v>
      </c>
      <c r="N255" s="207"/>
      <c r="O255" s="208"/>
    </row>
    <row r="256" spans="1:15" x14ac:dyDescent="0.25">
      <c r="A256" s="231"/>
      <c r="B256" s="234"/>
      <c r="C256" s="162">
        <v>251</v>
      </c>
      <c r="D256" s="7" t="s">
        <v>309</v>
      </c>
      <c r="E256" s="64" t="s">
        <v>658</v>
      </c>
      <c r="F256" s="69">
        <v>6</v>
      </c>
      <c r="G256" s="145">
        <v>90.21</v>
      </c>
      <c r="H256" s="53">
        <f t="shared" si="17"/>
        <v>541.26</v>
      </c>
      <c r="I256" s="271"/>
      <c r="J256" s="163"/>
      <c r="K256" s="88" t="str">
        <f t="shared" si="18"/>
        <v/>
      </c>
      <c r="L256" s="121" t="str">
        <f t="shared" si="19"/>
        <v/>
      </c>
      <c r="M256" s="89" t="e">
        <f t="shared" si="20"/>
        <v>#VALUE!</v>
      </c>
      <c r="N256" s="207"/>
      <c r="O256" s="208"/>
    </row>
    <row r="257" spans="1:15" x14ac:dyDescent="0.25">
      <c r="A257" s="231"/>
      <c r="B257" s="234"/>
      <c r="C257" s="162">
        <v>252</v>
      </c>
      <c r="D257" s="7" t="s">
        <v>310</v>
      </c>
      <c r="E257" s="64" t="s">
        <v>658</v>
      </c>
      <c r="F257" s="69">
        <v>8</v>
      </c>
      <c r="G257" s="145">
        <v>3.53</v>
      </c>
      <c r="H257" s="53">
        <f t="shared" si="17"/>
        <v>28.24</v>
      </c>
      <c r="I257" s="271"/>
      <c r="J257" s="163"/>
      <c r="K257" s="88" t="str">
        <f t="shared" si="18"/>
        <v/>
      </c>
      <c r="L257" s="121" t="str">
        <f t="shared" si="19"/>
        <v/>
      </c>
      <c r="M257" s="89" t="e">
        <f t="shared" si="20"/>
        <v>#VALUE!</v>
      </c>
      <c r="N257" s="207"/>
      <c r="O257" s="208"/>
    </row>
    <row r="258" spans="1:15" x14ac:dyDescent="0.25">
      <c r="A258" s="231"/>
      <c r="B258" s="234"/>
      <c r="C258" s="162">
        <v>253</v>
      </c>
      <c r="D258" s="7" t="s">
        <v>311</v>
      </c>
      <c r="E258" s="64" t="s">
        <v>658</v>
      </c>
      <c r="F258" s="69">
        <v>14</v>
      </c>
      <c r="G258" s="145">
        <v>5.03</v>
      </c>
      <c r="H258" s="53">
        <f t="shared" si="17"/>
        <v>70.42</v>
      </c>
      <c r="I258" s="271"/>
      <c r="J258" s="163"/>
      <c r="K258" s="88" t="str">
        <f t="shared" si="18"/>
        <v/>
      </c>
      <c r="L258" s="121" t="str">
        <f t="shared" si="19"/>
        <v/>
      </c>
      <c r="M258" s="89" t="e">
        <f t="shared" si="20"/>
        <v>#VALUE!</v>
      </c>
      <c r="N258" s="207"/>
      <c r="O258" s="208"/>
    </row>
    <row r="259" spans="1:15" x14ac:dyDescent="0.25">
      <c r="A259" s="231"/>
      <c r="B259" s="234"/>
      <c r="C259" s="162">
        <v>254</v>
      </c>
      <c r="D259" s="7" t="s">
        <v>312</v>
      </c>
      <c r="E259" s="64" t="s">
        <v>658</v>
      </c>
      <c r="F259" s="69">
        <v>2</v>
      </c>
      <c r="G259" s="145">
        <v>6.22</v>
      </c>
      <c r="H259" s="53">
        <f t="shared" si="17"/>
        <v>12.44</v>
      </c>
      <c r="I259" s="271"/>
      <c r="J259" s="163"/>
      <c r="K259" s="88" t="str">
        <f t="shared" si="18"/>
        <v/>
      </c>
      <c r="L259" s="121" t="str">
        <f t="shared" si="19"/>
        <v/>
      </c>
      <c r="M259" s="89" t="e">
        <f t="shared" si="20"/>
        <v>#VALUE!</v>
      </c>
      <c r="N259" s="207"/>
      <c r="O259" s="208"/>
    </row>
    <row r="260" spans="1:15" x14ac:dyDescent="0.25">
      <c r="A260" s="231"/>
      <c r="B260" s="234"/>
      <c r="C260" s="162">
        <v>255</v>
      </c>
      <c r="D260" s="7" t="s">
        <v>313</v>
      </c>
      <c r="E260" s="64" t="s">
        <v>658</v>
      </c>
      <c r="F260" s="69">
        <v>10</v>
      </c>
      <c r="G260" s="145">
        <v>5.7</v>
      </c>
      <c r="H260" s="53">
        <f t="shared" si="17"/>
        <v>57</v>
      </c>
      <c r="I260" s="271"/>
      <c r="J260" s="163"/>
      <c r="K260" s="88" t="str">
        <f t="shared" si="18"/>
        <v/>
      </c>
      <c r="L260" s="121" t="str">
        <f t="shared" si="19"/>
        <v/>
      </c>
      <c r="M260" s="89" t="e">
        <f t="shared" si="20"/>
        <v>#VALUE!</v>
      </c>
      <c r="N260" s="207"/>
      <c r="O260" s="208"/>
    </row>
    <row r="261" spans="1:15" ht="15.75" thickBot="1" x14ac:dyDescent="0.3">
      <c r="A261" s="232"/>
      <c r="B261" s="235"/>
      <c r="C261" s="166">
        <v>256</v>
      </c>
      <c r="D261" s="34" t="s">
        <v>314</v>
      </c>
      <c r="E261" s="65" t="s">
        <v>658</v>
      </c>
      <c r="F261" s="70">
        <v>14</v>
      </c>
      <c r="G261" s="147">
        <v>8.23</v>
      </c>
      <c r="H261" s="61">
        <f t="shared" si="17"/>
        <v>115.22</v>
      </c>
      <c r="I261" s="270"/>
      <c r="J261" s="167"/>
      <c r="K261" s="90" t="str">
        <f t="shared" si="18"/>
        <v/>
      </c>
      <c r="L261" s="122" t="str">
        <f t="shared" si="19"/>
        <v/>
      </c>
      <c r="M261" s="91" t="e">
        <f t="shared" si="20"/>
        <v>#VALUE!</v>
      </c>
      <c r="N261" s="204"/>
      <c r="O261" s="206"/>
    </row>
    <row r="262" spans="1:15" x14ac:dyDescent="0.25">
      <c r="A262" s="230" t="s">
        <v>28</v>
      </c>
      <c r="B262" s="233">
        <v>27</v>
      </c>
      <c r="C262" s="169">
        <v>257</v>
      </c>
      <c r="D262" s="134" t="s">
        <v>315</v>
      </c>
      <c r="E262" s="131" t="s">
        <v>658</v>
      </c>
      <c r="F262" s="132">
        <v>12</v>
      </c>
      <c r="G262" s="146">
        <v>0.65</v>
      </c>
      <c r="H262" s="133">
        <f t="shared" si="17"/>
        <v>7.8000000000000007</v>
      </c>
      <c r="I262" s="203">
        <f>SUM(H262:H269)</f>
        <v>480.46000000000004</v>
      </c>
      <c r="J262" s="170"/>
      <c r="K262" s="92" t="str">
        <f t="shared" si="18"/>
        <v/>
      </c>
      <c r="L262" s="124" t="str">
        <f t="shared" si="19"/>
        <v/>
      </c>
      <c r="M262" s="93" t="e">
        <f t="shared" si="20"/>
        <v>#VALUE!</v>
      </c>
      <c r="N262" s="203" t="e">
        <f>SUM(M262:M269)</f>
        <v>#VALUE!</v>
      </c>
      <c r="O262" s="205" t="e">
        <f>(I262-N262)/I262</f>
        <v>#VALUE!</v>
      </c>
    </row>
    <row r="263" spans="1:15" x14ac:dyDescent="0.25">
      <c r="A263" s="231"/>
      <c r="B263" s="234"/>
      <c r="C263" s="162">
        <v>258</v>
      </c>
      <c r="D263" s="7" t="s">
        <v>316</v>
      </c>
      <c r="E263" s="64" t="s">
        <v>658</v>
      </c>
      <c r="F263" s="69">
        <v>40</v>
      </c>
      <c r="G263" s="145">
        <v>1.26</v>
      </c>
      <c r="H263" s="53">
        <f t="shared" ref="H263:H326" si="21">F263*G263</f>
        <v>50.4</v>
      </c>
      <c r="I263" s="271"/>
      <c r="J263" s="163"/>
      <c r="K263" s="88" t="str">
        <f t="shared" si="18"/>
        <v/>
      </c>
      <c r="L263" s="121" t="str">
        <f t="shared" si="19"/>
        <v/>
      </c>
      <c r="M263" s="89" t="e">
        <f t="shared" si="20"/>
        <v>#VALUE!</v>
      </c>
      <c r="N263" s="207"/>
      <c r="O263" s="208"/>
    </row>
    <row r="264" spans="1:15" x14ac:dyDescent="0.25">
      <c r="A264" s="231"/>
      <c r="B264" s="234"/>
      <c r="C264" s="162">
        <v>259</v>
      </c>
      <c r="D264" s="7" t="s">
        <v>317</v>
      </c>
      <c r="E264" s="64" t="s">
        <v>658</v>
      </c>
      <c r="F264" s="69">
        <v>50</v>
      </c>
      <c r="G264" s="145">
        <v>1.1399999999999999</v>
      </c>
      <c r="H264" s="53">
        <f t="shared" si="21"/>
        <v>56.999999999999993</v>
      </c>
      <c r="I264" s="271"/>
      <c r="J264" s="163"/>
      <c r="K264" s="88" t="str">
        <f t="shared" si="18"/>
        <v/>
      </c>
      <c r="L264" s="121" t="str">
        <f t="shared" si="19"/>
        <v/>
      </c>
      <c r="M264" s="89" t="e">
        <f t="shared" si="20"/>
        <v>#VALUE!</v>
      </c>
      <c r="N264" s="207"/>
      <c r="O264" s="208"/>
    </row>
    <row r="265" spans="1:15" x14ac:dyDescent="0.25">
      <c r="A265" s="231"/>
      <c r="B265" s="234"/>
      <c r="C265" s="162">
        <v>260</v>
      </c>
      <c r="D265" s="7" t="s">
        <v>318</v>
      </c>
      <c r="E265" s="64" t="s">
        <v>658</v>
      </c>
      <c r="F265" s="69">
        <v>8</v>
      </c>
      <c r="G265" s="145">
        <v>0.42</v>
      </c>
      <c r="H265" s="53">
        <f t="shared" si="21"/>
        <v>3.36</v>
      </c>
      <c r="I265" s="271"/>
      <c r="J265" s="163"/>
      <c r="K265" s="88" t="str">
        <f t="shared" si="18"/>
        <v/>
      </c>
      <c r="L265" s="121" t="str">
        <f t="shared" si="19"/>
        <v/>
      </c>
      <c r="M265" s="89" t="e">
        <f t="shared" si="20"/>
        <v>#VALUE!</v>
      </c>
      <c r="N265" s="207"/>
      <c r="O265" s="208"/>
    </row>
    <row r="266" spans="1:15" x14ac:dyDescent="0.25">
      <c r="A266" s="231"/>
      <c r="B266" s="234"/>
      <c r="C266" s="162">
        <v>261</v>
      </c>
      <c r="D266" s="7" t="s">
        <v>319</v>
      </c>
      <c r="E266" s="64" t="s">
        <v>658</v>
      </c>
      <c r="F266" s="69">
        <v>60</v>
      </c>
      <c r="G266" s="145">
        <v>2.2599999999999998</v>
      </c>
      <c r="H266" s="53">
        <f t="shared" si="21"/>
        <v>135.6</v>
      </c>
      <c r="I266" s="271"/>
      <c r="J266" s="163"/>
      <c r="K266" s="88" t="str">
        <f t="shared" si="18"/>
        <v/>
      </c>
      <c r="L266" s="121" t="str">
        <f t="shared" si="19"/>
        <v/>
      </c>
      <c r="M266" s="89" t="e">
        <f t="shared" si="20"/>
        <v>#VALUE!</v>
      </c>
      <c r="N266" s="207"/>
      <c r="O266" s="208"/>
    </row>
    <row r="267" spans="1:15" x14ac:dyDescent="0.25">
      <c r="A267" s="231"/>
      <c r="B267" s="234"/>
      <c r="C267" s="162">
        <v>262</v>
      </c>
      <c r="D267" s="7" t="s">
        <v>320</v>
      </c>
      <c r="E267" s="64" t="s">
        <v>658</v>
      </c>
      <c r="F267" s="69">
        <v>40</v>
      </c>
      <c r="G267" s="145">
        <v>4.54</v>
      </c>
      <c r="H267" s="53">
        <f t="shared" si="21"/>
        <v>181.6</v>
      </c>
      <c r="I267" s="271"/>
      <c r="J267" s="163"/>
      <c r="K267" s="88" t="str">
        <f t="shared" si="18"/>
        <v/>
      </c>
      <c r="L267" s="121" t="str">
        <f t="shared" si="19"/>
        <v/>
      </c>
      <c r="M267" s="89" t="e">
        <f t="shared" si="20"/>
        <v>#VALUE!</v>
      </c>
      <c r="N267" s="207"/>
      <c r="O267" s="208"/>
    </row>
    <row r="268" spans="1:15" x14ac:dyDescent="0.25">
      <c r="A268" s="231"/>
      <c r="B268" s="234"/>
      <c r="C268" s="162">
        <v>263</v>
      </c>
      <c r="D268" s="7" t="s">
        <v>321</v>
      </c>
      <c r="E268" s="64" t="s">
        <v>658</v>
      </c>
      <c r="F268" s="69">
        <v>3</v>
      </c>
      <c r="G268" s="145">
        <v>5.7</v>
      </c>
      <c r="H268" s="53">
        <f t="shared" si="21"/>
        <v>17.100000000000001</v>
      </c>
      <c r="I268" s="271"/>
      <c r="J268" s="163"/>
      <c r="K268" s="88" t="str">
        <f t="shared" si="18"/>
        <v/>
      </c>
      <c r="L268" s="121" t="str">
        <f t="shared" si="19"/>
        <v/>
      </c>
      <c r="M268" s="89" t="e">
        <f t="shared" si="20"/>
        <v>#VALUE!</v>
      </c>
      <c r="N268" s="207"/>
      <c r="O268" s="208"/>
    </row>
    <row r="269" spans="1:15" ht="15.75" thickBot="1" x14ac:dyDescent="0.3">
      <c r="A269" s="232"/>
      <c r="B269" s="235"/>
      <c r="C269" s="166">
        <v>264</v>
      </c>
      <c r="D269" s="34" t="s">
        <v>322</v>
      </c>
      <c r="E269" s="65" t="s">
        <v>658</v>
      </c>
      <c r="F269" s="70">
        <v>60</v>
      </c>
      <c r="G269" s="147">
        <v>0.46</v>
      </c>
      <c r="H269" s="61">
        <f t="shared" si="21"/>
        <v>27.6</v>
      </c>
      <c r="I269" s="270"/>
      <c r="J269" s="167"/>
      <c r="K269" s="90" t="str">
        <f t="shared" si="18"/>
        <v/>
      </c>
      <c r="L269" s="122" t="str">
        <f t="shared" si="19"/>
        <v/>
      </c>
      <c r="M269" s="91" t="e">
        <f t="shared" si="20"/>
        <v>#VALUE!</v>
      </c>
      <c r="N269" s="204"/>
      <c r="O269" s="206"/>
    </row>
    <row r="270" spans="1:15" ht="15.75" thickBot="1" x14ac:dyDescent="0.3">
      <c r="A270" s="237" t="s">
        <v>29</v>
      </c>
      <c r="B270" s="238">
        <v>28</v>
      </c>
      <c r="C270" s="130">
        <v>265</v>
      </c>
      <c r="D270" s="172" t="s">
        <v>323</v>
      </c>
      <c r="E270" s="131" t="s">
        <v>658</v>
      </c>
      <c r="F270" s="132">
        <v>2</v>
      </c>
      <c r="G270" s="146">
        <v>0.85</v>
      </c>
      <c r="H270" s="133">
        <f t="shared" si="21"/>
        <v>1.7</v>
      </c>
      <c r="I270" s="210">
        <f>SUM(H270:H273)</f>
        <v>22.04</v>
      </c>
      <c r="J270" s="170"/>
      <c r="K270" s="92" t="str">
        <f t="shared" si="18"/>
        <v/>
      </c>
      <c r="L270" s="124" t="str">
        <f t="shared" si="19"/>
        <v/>
      </c>
      <c r="M270" s="93" t="e">
        <f t="shared" si="20"/>
        <v>#VALUE!</v>
      </c>
      <c r="N270" s="203" t="e">
        <f>SUM(M270:M273)</f>
        <v>#VALUE!</v>
      </c>
      <c r="O270" s="205" t="e">
        <f>(I270-N270)/I270</f>
        <v>#VALUE!</v>
      </c>
    </row>
    <row r="271" spans="1:15" ht="15.75" thickBot="1" x14ac:dyDescent="0.3">
      <c r="A271" s="237"/>
      <c r="B271" s="238"/>
      <c r="C271" s="30">
        <v>266</v>
      </c>
      <c r="D271" s="140" t="s">
        <v>324</v>
      </c>
      <c r="E271" s="64" t="s">
        <v>659</v>
      </c>
      <c r="F271" s="69">
        <v>2</v>
      </c>
      <c r="G271" s="145">
        <v>0.17</v>
      </c>
      <c r="H271" s="53">
        <f t="shared" si="21"/>
        <v>0.34</v>
      </c>
      <c r="I271" s="268"/>
      <c r="J271" s="85"/>
      <c r="K271" s="88" t="str">
        <f t="shared" si="18"/>
        <v/>
      </c>
      <c r="L271" s="121" t="str">
        <f t="shared" si="19"/>
        <v/>
      </c>
      <c r="M271" s="89" t="e">
        <f t="shared" si="20"/>
        <v>#VALUE!</v>
      </c>
      <c r="N271" s="207"/>
      <c r="O271" s="208"/>
    </row>
    <row r="272" spans="1:15" ht="15.75" thickBot="1" x14ac:dyDescent="0.3">
      <c r="A272" s="237"/>
      <c r="B272" s="238"/>
      <c r="C272" s="30">
        <v>267</v>
      </c>
      <c r="D272" s="136" t="s">
        <v>325</v>
      </c>
      <c r="E272" s="64" t="s">
        <v>658</v>
      </c>
      <c r="F272" s="69">
        <v>2</v>
      </c>
      <c r="G272" s="145">
        <v>7.05</v>
      </c>
      <c r="H272" s="53">
        <f t="shared" si="21"/>
        <v>14.1</v>
      </c>
      <c r="I272" s="268"/>
      <c r="J272" s="85"/>
      <c r="K272" s="88" t="str">
        <f t="shared" si="18"/>
        <v/>
      </c>
      <c r="L272" s="121" t="str">
        <f t="shared" si="19"/>
        <v/>
      </c>
      <c r="M272" s="89" t="e">
        <f t="shared" si="20"/>
        <v>#VALUE!</v>
      </c>
      <c r="N272" s="207"/>
      <c r="O272" s="208"/>
    </row>
    <row r="273" spans="1:15" ht="15.75" thickBot="1" x14ac:dyDescent="0.3">
      <c r="A273" s="247"/>
      <c r="B273" s="248"/>
      <c r="C273" s="177">
        <v>268</v>
      </c>
      <c r="D273" s="137" t="s">
        <v>326</v>
      </c>
      <c r="E273" s="65" t="s">
        <v>658</v>
      </c>
      <c r="F273" s="70">
        <v>5</v>
      </c>
      <c r="G273" s="147">
        <v>1.18</v>
      </c>
      <c r="H273" s="61">
        <f t="shared" si="21"/>
        <v>5.8999999999999995</v>
      </c>
      <c r="I273" s="269"/>
      <c r="J273" s="175"/>
      <c r="K273" s="90" t="str">
        <f t="shared" si="18"/>
        <v/>
      </c>
      <c r="L273" s="122" t="str">
        <f t="shared" si="19"/>
        <v/>
      </c>
      <c r="M273" s="91" t="e">
        <f t="shared" si="20"/>
        <v>#VALUE!</v>
      </c>
      <c r="N273" s="204"/>
      <c r="O273" s="206"/>
    </row>
    <row r="274" spans="1:15" ht="15.75" thickBot="1" x14ac:dyDescent="0.3">
      <c r="A274" s="2" t="s">
        <v>30</v>
      </c>
      <c r="B274" s="191">
        <v>29</v>
      </c>
      <c r="C274" s="192">
        <v>269</v>
      </c>
      <c r="D274" s="43" t="s">
        <v>327</v>
      </c>
      <c r="E274" s="35" t="s">
        <v>658</v>
      </c>
      <c r="F274" s="36">
        <v>1</v>
      </c>
      <c r="G274" s="174">
        <v>176.06</v>
      </c>
      <c r="H274" s="71">
        <f t="shared" si="21"/>
        <v>176.06</v>
      </c>
      <c r="I274" s="37">
        <f>SUM(H274)</f>
        <v>176.06</v>
      </c>
      <c r="J274" s="175"/>
      <c r="K274" s="117" t="str">
        <f t="shared" si="18"/>
        <v/>
      </c>
      <c r="L274" s="125" t="str">
        <f t="shared" si="19"/>
        <v/>
      </c>
      <c r="M274" s="118" t="e">
        <f t="shared" si="20"/>
        <v>#VALUE!</v>
      </c>
      <c r="N274" s="37" t="e">
        <f>SUM(M274)</f>
        <v>#VALUE!</v>
      </c>
      <c r="O274" s="176" t="e">
        <f>(I274-N274)/I274</f>
        <v>#VALUE!</v>
      </c>
    </row>
    <row r="275" spans="1:15" ht="15.75" thickBot="1" x14ac:dyDescent="0.3">
      <c r="A275" s="237" t="s">
        <v>31</v>
      </c>
      <c r="B275" s="238">
        <v>30</v>
      </c>
      <c r="C275" s="130">
        <v>270</v>
      </c>
      <c r="D275" s="172" t="s">
        <v>328</v>
      </c>
      <c r="E275" s="131" t="s">
        <v>658</v>
      </c>
      <c r="F275" s="132">
        <v>10</v>
      </c>
      <c r="G275" s="146">
        <v>0.67</v>
      </c>
      <c r="H275" s="133">
        <f t="shared" si="21"/>
        <v>6.7</v>
      </c>
      <c r="I275" s="210">
        <f>SUM(H275:H285)</f>
        <v>139.22000000000003</v>
      </c>
      <c r="J275" s="170"/>
      <c r="K275" s="92" t="str">
        <f t="shared" si="18"/>
        <v/>
      </c>
      <c r="L275" s="124" t="str">
        <f t="shared" si="19"/>
        <v/>
      </c>
      <c r="M275" s="93" t="e">
        <f t="shared" si="20"/>
        <v>#VALUE!</v>
      </c>
      <c r="N275" s="203" t="e">
        <f>SUM(M275:M285)</f>
        <v>#VALUE!</v>
      </c>
      <c r="O275" s="205" t="e">
        <f>(I275-N275)/I275</f>
        <v>#VALUE!</v>
      </c>
    </row>
    <row r="276" spans="1:15" ht="15.75" thickBot="1" x14ac:dyDescent="0.3">
      <c r="A276" s="237"/>
      <c r="B276" s="238"/>
      <c r="C276" s="30">
        <v>271</v>
      </c>
      <c r="D276" s="140" t="s">
        <v>329</v>
      </c>
      <c r="E276" s="64" t="s">
        <v>658</v>
      </c>
      <c r="F276" s="69">
        <v>6</v>
      </c>
      <c r="G276" s="145">
        <v>1.68</v>
      </c>
      <c r="H276" s="53">
        <f t="shared" si="21"/>
        <v>10.08</v>
      </c>
      <c r="I276" s="268"/>
      <c r="J276" s="85"/>
      <c r="K276" s="88" t="str">
        <f t="shared" si="18"/>
        <v/>
      </c>
      <c r="L276" s="121" t="str">
        <f t="shared" si="19"/>
        <v/>
      </c>
      <c r="M276" s="89" t="e">
        <f t="shared" si="20"/>
        <v>#VALUE!</v>
      </c>
      <c r="N276" s="207"/>
      <c r="O276" s="208"/>
    </row>
    <row r="277" spans="1:15" ht="15.75" thickBot="1" x14ac:dyDescent="0.3">
      <c r="A277" s="237"/>
      <c r="B277" s="238"/>
      <c r="C277" s="30">
        <v>272</v>
      </c>
      <c r="D277" s="140" t="s">
        <v>330</v>
      </c>
      <c r="E277" s="64" t="s">
        <v>658</v>
      </c>
      <c r="F277" s="69">
        <v>6</v>
      </c>
      <c r="G277" s="145">
        <v>1.18</v>
      </c>
      <c r="H277" s="53">
        <f t="shared" si="21"/>
        <v>7.08</v>
      </c>
      <c r="I277" s="268"/>
      <c r="J277" s="85"/>
      <c r="K277" s="88" t="str">
        <f t="shared" si="18"/>
        <v/>
      </c>
      <c r="L277" s="121" t="str">
        <f t="shared" si="19"/>
        <v/>
      </c>
      <c r="M277" s="89" t="e">
        <f t="shared" si="20"/>
        <v>#VALUE!</v>
      </c>
      <c r="N277" s="207"/>
      <c r="O277" s="208"/>
    </row>
    <row r="278" spans="1:15" ht="15.75" thickBot="1" x14ac:dyDescent="0.3">
      <c r="A278" s="237"/>
      <c r="B278" s="238"/>
      <c r="C278" s="130">
        <v>273</v>
      </c>
      <c r="D278" s="140" t="s">
        <v>331</v>
      </c>
      <c r="E278" s="64" t="s">
        <v>658</v>
      </c>
      <c r="F278" s="69">
        <v>2</v>
      </c>
      <c r="G278" s="145">
        <v>0.42</v>
      </c>
      <c r="H278" s="53">
        <f t="shared" si="21"/>
        <v>0.84</v>
      </c>
      <c r="I278" s="268"/>
      <c r="J278" s="85"/>
      <c r="K278" s="88" t="str">
        <f t="shared" si="18"/>
        <v/>
      </c>
      <c r="L278" s="121" t="str">
        <f t="shared" si="19"/>
        <v/>
      </c>
      <c r="M278" s="89" t="e">
        <f t="shared" si="20"/>
        <v>#VALUE!</v>
      </c>
      <c r="N278" s="207"/>
      <c r="O278" s="208"/>
    </row>
    <row r="279" spans="1:15" ht="15.75" thickBot="1" x14ac:dyDescent="0.3">
      <c r="A279" s="237"/>
      <c r="B279" s="238"/>
      <c r="C279" s="30">
        <v>274</v>
      </c>
      <c r="D279" s="136" t="s">
        <v>332</v>
      </c>
      <c r="E279" s="64" t="s">
        <v>658</v>
      </c>
      <c r="F279" s="69">
        <v>5</v>
      </c>
      <c r="G279" s="145">
        <v>3.02</v>
      </c>
      <c r="H279" s="53">
        <f t="shared" si="21"/>
        <v>15.1</v>
      </c>
      <c r="I279" s="268"/>
      <c r="J279" s="85"/>
      <c r="K279" s="88" t="str">
        <f t="shared" si="18"/>
        <v/>
      </c>
      <c r="L279" s="121" t="str">
        <f t="shared" si="19"/>
        <v/>
      </c>
      <c r="M279" s="89" t="e">
        <f t="shared" si="20"/>
        <v>#VALUE!</v>
      </c>
      <c r="N279" s="207"/>
      <c r="O279" s="208"/>
    </row>
    <row r="280" spans="1:15" ht="15.75" thickBot="1" x14ac:dyDescent="0.3">
      <c r="A280" s="237"/>
      <c r="B280" s="238"/>
      <c r="C280" s="30">
        <v>275</v>
      </c>
      <c r="D280" s="136" t="s">
        <v>333</v>
      </c>
      <c r="E280" s="64" t="s">
        <v>658</v>
      </c>
      <c r="F280" s="69">
        <v>4</v>
      </c>
      <c r="G280" s="145">
        <v>6.71</v>
      </c>
      <c r="H280" s="53">
        <f t="shared" si="21"/>
        <v>26.84</v>
      </c>
      <c r="I280" s="268"/>
      <c r="J280" s="85"/>
      <c r="K280" s="88" t="str">
        <f t="shared" si="18"/>
        <v/>
      </c>
      <c r="L280" s="121" t="str">
        <f t="shared" si="19"/>
        <v/>
      </c>
      <c r="M280" s="89" t="e">
        <f t="shared" si="20"/>
        <v>#VALUE!</v>
      </c>
      <c r="N280" s="207"/>
      <c r="O280" s="208"/>
    </row>
    <row r="281" spans="1:15" ht="15.75" thickBot="1" x14ac:dyDescent="0.3">
      <c r="A281" s="237"/>
      <c r="B281" s="238"/>
      <c r="C281" s="30">
        <v>276</v>
      </c>
      <c r="D281" s="136" t="s">
        <v>334</v>
      </c>
      <c r="E281" s="64" t="s">
        <v>658</v>
      </c>
      <c r="F281" s="69">
        <v>3</v>
      </c>
      <c r="G281" s="145">
        <v>8.3800000000000008</v>
      </c>
      <c r="H281" s="53">
        <f t="shared" si="21"/>
        <v>25.14</v>
      </c>
      <c r="I281" s="268"/>
      <c r="J281" s="85"/>
      <c r="K281" s="88" t="str">
        <f t="shared" si="18"/>
        <v/>
      </c>
      <c r="L281" s="121" t="str">
        <f t="shared" si="19"/>
        <v/>
      </c>
      <c r="M281" s="89" t="e">
        <f t="shared" si="20"/>
        <v>#VALUE!</v>
      </c>
      <c r="N281" s="207"/>
      <c r="O281" s="208"/>
    </row>
    <row r="282" spans="1:15" ht="15.75" thickBot="1" x14ac:dyDescent="0.3">
      <c r="A282" s="237"/>
      <c r="B282" s="238"/>
      <c r="C282" s="30">
        <v>277</v>
      </c>
      <c r="D282" s="140" t="s">
        <v>335</v>
      </c>
      <c r="E282" s="64" t="s">
        <v>658</v>
      </c>
      <c r="F282" s="69">
        <v>6</v>
      </c>
      <c r="G282" s="145">
        <v>0.52</v>
      </c>
      <c r="H282" s="53">
        <f t="shared" si="21"/>
        <v>3.12</v>
      </c>
      <c r="I282" s="268"/>
      <c r="J282" s="85"/>
      <c r="K282" s="88" t="str">
        <f t="shared" si="18"/>
        <v/>
      </c>
      <c r="L282" s="121" t="str">
        <f t="shared" si="19"/>
        <v/>
      </c>
      <c r="M282" s="89" t="e">
        <f t="shared" si="20"/>
        <v>#VALUE!</v>
      </c>
      <c r="N282" s="207"/>
      <c r="O282" s="208"/>
    </row>
    <row r="283" spans="1:15" ht="15.75" thickBot="1" x14ac:dyDescent="0.3">
      <c r="A283" s="237"/>
      <c r="B283" s="238"/>
      <c r="C283" s="130">
        <v>278</v>
      </c>
      <c r="D283" s="136" t="s">
        <v>336</v>
      </c>
      <c r="E283" s="64" t="s">
        <v>658</v>
      </c>
      <c r="F283" s="69">
        <v>2</v>
      </c>
      <c r="G283" s="145">
        <v>18.78</v>
      </c>
      <c r="H283" s="53">
        <f t="shared" si="21"/>
        <v>37.56</v>
      </c>
      <c r="I283" s="268"/>
      <c r="J283" s="85"/>
      <c r="K283" s="88" t="str">
        <f t="shared" si="18"/>
        <v/>
      </c>
      <c r="L283" s="121" t="str">
        <f t="shared" si="19"/>
        <v/>
      </c>
      <c r="M283" s="89" t="e">
        <f t="shared" si="20"/>
        <v>#VALUE!</v>
      </c>
      <c r="N283" s="207"/>
      <c r="O283" s="208"/>
    </row>
    <row r="284" spans="1:15" ht="15.75" thickBot="1" x14ac:dyDescent="0.3">
      <c r="A284" s="237"/>
      <c r="B284" s="238"/>
      <c r="C284" s="30">
        <v>279</v>
      </c>
      <c r="D284" s="140" t="s">
        <v>337</v>
      </c>
      <c r="E284" s="64" t="s">
        <v>658</v>
      </c>
      <c r="F284" s="69">
        <v>4</v>
      </c>
      <c r="G284" s="145">
        <v>0.85</v>
      </c>
      <c r="H284" s="53">
        <f t="shared" si="21"/>
        <v>3.4</v>
      </c>
      <c r="I284" s="268"/>
      <c r="J284" s="85"/>
      <c r="K284" s="88" t="str">
        <f t="shared" si="18"/>
        <v/>
      </c>
      <c r="L284" s="121" t="str">
        <f t="shared" si="19"/>
        <v/>
      </c>
      <c r="M284" s="89" t="e">
        <f t="shared" si="20"/>
        <v>#VALUE!</v>
      </c>
      <c r="N284" s="207"/>
      <c r="O284" s="208"/>
    </row>
    <row r="285" spans="1:15" ht="15.75" thickBot="1" x14ac:dyDescent="0.3">
      <c r="A285" s="237"/>
      <c r="B285" s="238"/>
      <c r="C285" s="126">
        <v>280</v>
      </c>
      <c r="D285" s="168" t="s">
        <v>338</v>
      </c>
      <c r="E285" s="127" t="s">
        <v>658</v>
      </c>
      <c r="F285" s="128">
        <v>2</v>
      </c>
      <c r="G285" s="160">
        <v>1.68</v>
      </c>
      <c r="H285" s="129">
        <f t="shared" si="21"/>
        <v>3.36</v>
      </c>
      <c r="I285" s="268"/>
      <c r="J285" s="161"/>
      <c r="K285" s="115" t="str">
        <f t="shared" si="18"/>
        <v/>
      </c>
      <c r="L285" s="123" t="str">
        <f t="shared" si="19"/>
        <v/>
      </c>
      <c r="M285" s="116" t="e">
        <f t="shared" si="20"/>
        <v>#VALUE!</v>
      </c>
      <c r="N285" s="215"/>
      <c r="O285" s="216"/>
    </row>
    <row r="286" spans="1:15" x14ac:dyDescent="0.25">
      <c r="A286" s="239" t="s">
        <v>32</v>
      </c>
      <c r="B286" s="240">
        <v>31</v>
      </c>
      <c r="C286" s="164">
        <v>281</v>
      </c>
      <c r="D286" s="189" t="s">
        <v>680</v>
      </c>
      <c r="E286" s="63" t="s">
        <v>658</v>
      </c>
      <c r="F286" s="29">
        <v>4</v>
      </c>
      <c r="G286" s="165">
        <v>4.3600000000000003</v>
      </c>
      <c r="H286" s="60">
        <f t="shared" si="21"/>
        <v>17.440000000000001</v>
      </c>
      <c r="I286" s="217">
        <f>SUM(H286:H292)</f>
        <v>377.59000000000003</v>
      </c>
      <c r="J286" s="85"/>
      <c r="K286" s="86" t="str">
        <f t="shared" si="18"/>
        <v/>
      </c>
      <c r="L286" s="120" t="str">
        <f t="shared" si="19"/>
        <v/>
      </c>
      <c r="M286" s="87" t="e">
        <f t="shared" si="20"/>
        <v>#VALUE!</v>
      </c>
      <c r="N286" s="217" t="e">
        <f>SUM(M286:M292)</f>
        <v>#VALUE!</v>
      </c>
      <c r="O286" s="218" t="e">
        <f>(I286-N286)/I286</f>
        <v>#VALUE!</v>
      </c>
    </row>
    <row r="287" spans="1:15" x14ac:dyDescent="0.25">
      <c r="A287" s="231"/>
      <c r="B287" s="234"/>
      <c r="C287" s="162">
        <v>282</v>
      </c>
      <c r="D287" s="7" t="s">
        <v>339</v>
      </c>
      <c r="E287" s="64" t="s">
        <v>658</v>
      </c>
      <c r="F287" s="69">
        <v>3</v>
      </c>
      <c r="G287" s="145">
        <v>1.68</v>
      </c>
      <c r="H287" s="53">
        <f t="shared" si="21"/>
        <v>5.04</v>
      </c>
      <c r="I287" s="271"/>
      <c r="J287" s="163"/>
      <c r="K287" s="88" t="str">
        <f t="shared" si="18"/>
        <v/>
      </c>
      <c r="L287" s="121" t="str">
        <f t="shared" si="19"/>
        <v/>
      </c>
      <c r="M287" s="89" t="e">
        <f t="shared" si="20"/>
        <v>#VALUE!</v>
      </c>
      <c r="N287" s="207"/>
      <c r="O287" s="208"/>
    </row>
    <row r="288" spans="1:15" x14ac:dyDescent="0.25">
      <c r="A288" s="231"/>
      <c r="B288" s="234"/>
      <c r="C288" s="162">
        <v>283</v>
      </c>
      <c r="D288" s="7" t="s">
        <v>340</v>
      </c>
      <c r="E288" s="64" t="s">
        <v>658</v>
      </c>
      <c r="F288" s="69">
        <v>5</v>
      </c>
      <c r="G288" s="145">
        <v>6.71</v>
      </c>
      <c r="H288" s="53">
        <f t="shared" si="21"/>
        <v>33.549999999999997</v>
      </c>
      <c r="I288" s="271"/>
      <c r="J288" s="163"/>
      <c r="K288" s="88" t="str">
        <f t="shared" si="18"/>
        <v/>
      </c>
      <c r="L288" s="121" t="str">
        <f t="shared" si="19"/>
        <v/>
      </c>
      <c r="M288" s="89" t="e">
        <f t="shared" si="20"/>
        <v>#VALUE!</v>
      </c>
      <c r="N288" s="207"/>
      <c r="O288" s="208"/>
    </row>
    <row r="289" spans="1:15" x14ac:dyDescent="0.25">
      <c r="A289" s="231"/>
      <c r="B289" s="234"/>
      <c r="C289" s="162">
        <v>284</v>
      </c>
      <c r="D289" s="6" t="s">
        <v>679</v>
      </c>
      <c r="E289" s="64" t="s">
        <v>658</v>
      </c>
      <c r="F289" s="69">
        <v>6</v>
      </c>
      <c r="G289" s="145">
        <v>9.7200000000000006</v>
      </c>
      <c r="H289" s="53">
        <f t="shared" si="21"/>
        <v>58.320000000000007</v>
      </c>
      <c r="I289" s="271"/>
      <c r="J289" s="163"/>
      <c r="K289" s="88" t="str">
        <f t="shared" si="18"/>
        <v/>
      </c>
      <c r="L289" s="121" t="str">
        <f t="shared" si="19"/>
        <v/>
      </c>
      <c r="M289" s="89" t="e">
        <f t="shared" si="20"/>
        <v>#VALUE!</v>
      </c>
      <c r="N289" s="207"/>
      <c r="O289" s="208"/>
    </row>
    <row r="290" spans="1:15" x14ac:dyDescent="0.25">
      <c r="A290" s="231"/>
      <c r="B290" s="234"/>
      <c r="C290" s="162">
        <v>285</v>
      </c>
      <c r="D290" s="7" t="s">
        <v>341</v>
      </c>
      <c r="E290" s="64" t="s">
        <v>658</v>
      </c>
      <c r="F290" s="69">
        <v>4</v>
      </c>
      <c r="G290" s="145">
        <v>10.06</v>
      </c>
      <c r="H290" s="53">
        <f t="shared" si="21"/>
        <v>40.24</v>
      </c>
      <c r="I290" s="271"/>
      <c r="J290" s="163"/>
      <c r="K290" s="88" t="str">
        <f t="shared" si="18"/>
        <v/>
      </c>
      <c r="L290" s="121" t="str">
        <f t="shared" si="19"/>
        <v/>
      </c>
      <c r="M290" s="89" t="e">
        <f t="shared" si="20"/>
        <v>#VALUE!</v>
      </c>
      <c r="N290" s="207"/>
      <c r="O290" s="208"/>
    </row>
    <row r="291" spans="1:15" x14ac:dyDescent="0.25">
      <c r="A291" s="231"/>
      <c r="B291" s="234"/>
      <c r="C291" s="162">
        <v>286</v>
      </c>
      <c r="D291" s="9" t="s">
        <v>342</v>
      </c>
      <c r="E291" s="64" t="s">
        <v>658</v>
      </c>
      <c r="F291" s="69">
        <v>6</v>
      </c>
      <c r="G291" s="145">
        <v>12.58</v>
      </c>
      <c r="H291" s="53">
        <f t="shared" si="21"/>
        <v>75.48</v>
      </c>
      <c r="I291" s="271"/>
      <c r="J291" s="163"/>
      <c r="K291" s="88" t="str">
        <f t="shared" si="18"/>
        <v/>
      </c>
      <c r="L291" s="121" t="str">
        <f t="shared" si="19"/>
        <v/>
      </c>
      <c r="M291" s="89" t="e">
        <f t="shared" si="20"/>
        <v>#VALUE!</v>
      </c>
      <c r="N291" s="207"/>
      <c r="O291" s="208"/>
    </row>
    <row r="292" spans="1:15" ht="15.75" thickBot="1" x14ac:dyDescent="0.3">
      <c r="A292" s="232"/>
      <c r="B292" s="235"/>
      <c r="C292" s="166">
        <v>287</v>
      </c>
      <c r="D292" s="34" t="s">
        <v>343</v>
      </c>
      <c r="E292" s="65" t="s">
        <v>658</v>
      </c>
      <c r="F292" s="70">
        <v>4</v>
      </c>
      <c r="G292" s="147">
        <v>36.880000000000003</v>
      </c>
      <c r="H292" s="61">
        <f t="shared" si="21"/>
        <v>147.52000000000001</v>
      </c>
      <c r="I292" s="270"/>
      <c r="J292" s="167"/>
      <c r="K292" s="90" t="str">
        <f t="shared" si="18"/>
        <v/>
      </c>
      <c r="L292" s="122" t="str">
        <f t="shared" si="19"/>
        <v/>
      </c>
      <c r="M292" s="91" t="e">
        <f t="shared" si="20"/>
        <v>#VALUE!</v>
      </c>
      <c r="N292" s="204"/>
      <c r="O292" s="206"/>
    </row>
    <row r="293" spans="1:15" x14ac:dyDescent="0.25">
      <c r="A293" s="230" t="s">
        <v>33</v>
      </c>
      <c r="B293" s="233">
        <v>32</v>
      </c>
      <c r="C293" s="169">
        <v>288</v>
      </c>
      <c r="D293" s="134" t="s">
        <v>344</v>
      </c>
      <c r="E293" s="131" t="s">
        <v>658</v>
      </c>
      <c r="F293" s="132">
        <v>3</v>
      </c>
      <c r="G293" s="146">
        <v>4.21</v>
      </c>
      <c r="H293" s="133">
        <f t="shared" si="21"/>
        <v>12.629999999999999</v>
      </c>
      <c r="I293" s="203">
        <f>SUM(H293:H295)</f>
        <v>52.04</v>
      </c>
      <c r="J293" s="170"/>
      <c r="K293" s="92" t="str">
        <f t="shared" si="18"/>
        <v/>
      </c>
      <c r="L293" s="124" t="str">
        <f t="shared" si="19"/>
        <v/>
      </c>
      <c r="M293" s="93" t="e">
        <f t="shared" si="20"/>
        <v>#VALUE!</v>
      </c>
      <c r="N293" s="203" t="e">
        <f>SUM(M293:M295)</f>
        <v>#VALUE!</v>
      </c>
      <c r="O293" s="205" t="e">
        <f>(I293-N293)/I293</f>
        <v>#VALUE!</v>
      </c>
    </row>
    <row r="294" spans="1:15" x14ac:dyDescent="0.25">
      <c r="A294" s="231"/>
      <c r="B294" s="234"/>
      <c r="C294" s="162">
        <v>289</v>
      </c>
      <c r="D294" s="7" t="s">
        <v>345</v>
      </c>
      <c r="E294" s="64" t="s">
        <v>658</v>
      </c>
      <c r="F294" s="69">
        <v>1</v>
      </c>
      <c r="G294" s="145">
        <v>9.23</v>
      </c>
      <c r="H294" s="53">
        <f t="shared" si="21"/>
        <v>9.23</v>
      </c>
      <c r="I294" s="271"/>
      <c r="J294" s="163"/>
      <c r="K294" s="88" t="str">
        <f t="shared" si="18"/>
        <v/>
      </c>
      <c r="L294" s="121" t="str">
        <f t="shared" si="19"/>
        <v/>
      </c>
      <c r="M294" s="89" t="e">
        <f t="shared" si="20"/>
        <v>#VALUE!</v>
      </c>
      <c r="N294" s="207"/>
      <c r="O294" s="208"/>
    </row>
    <row r="295" spans="1:15" ht="15.75" thickBot="1" x14ac:dyDescent="0.3">
      <c r="A295" s="232"/>
      <c r="B295" s="235"/>
      <c r="C295" s="166">
        <v>290</v>
      </c>
      <c r="D295" s="40" t="s">
        <v>346</v>
      </c>
      <c r="E295" s="65" t="s">
        <v>658</v>
      </c>
      <c r="F295" s="70">
        <v>2</v>
      </c>
      <c r="G295" s="147">
        <v>15.09</v>
      </c>
      <c r="H295" s="61">
        <f t="shared" si="21"/>
        <v>30.18</v>
      </c>
      <c r="I295" s="270"/>
      <c r="J295" s="167"/>
      <c r="K295" s="90" t="str">
        <f t="shared" si="18"/>
        <v/>
      </c>
      <c r="L295" s="122" t="str">
        <f t="shared" si="19"/>
        <v/>
      </c>
      <c r="M295" s="91" t="e">
        <f t="shared" si="20"/>
        <v>#VALUE!</v>
      </c>
      <c r="N295" s="204"/>
      <c r="O295" s="206"/>
    </row>
    <row r="296" spans="1:15" x14ac:dyDescent="0.25">
      <c r="A296" s="230" t="s">
        <v>34</v>
      </c>
      <c r="B296" s="233">
        <v>33</v>
      </c>
      <c r="C296" s="169">
        <v>291</v>
      </c>
      <c r="D296" s="134" t="s">
        <v>347</v>
      </c>
      <c r="E296" s="131" t="s">
        <v>658</v>
      </c>
      <c r="F296" s="132">
        <v>1</v>
      </c>
      <c r="G296" s="146">
        <v>4.6900000000000004</v>
      </c>
      <c r="H296" s="133">
        <f t="shared" si="21"/>
        <v>4.6900000000000004</v>
      </c>
      <c r="I296" s="203">
        <f>SUM(H296:H297)</f>
        <v>8.5500000000000007</v>
      </c>
      <c r="J296" s="170"/>
      <c r="K296" s="92" t="str">
        <f t="shared" si="18"/>
        <v/>
      </c>
      <c r="L296" s="124" t="str">
        <f t="shared" si="19"/>
        <v/>
      </c>
      <c r="M296" s="93" t="e">
        <f t="shared" si="20"/>
        <v>#VALUE!</v>
      </c>
      <c r="N296" s="203" t="e">
        <f>SUM(M296:M297)</f>
        <v>#VALUE!</v>
      </c>
      <c r="O296" s="205" t="e">
        <f>(I296-N296)/I296</f>
        <v>#VALUE!</v>
      </c>
    </row>
    <row r="297" spans="1:15" ht="15.75" thickBot="1" x14ac:dyDescent="0.3">
      <c r="A297" s="232"/>
      <c r="B297" s="235"/>
      <c r="C297" s="166">
        <v>292</v>
      </c>
      <c r="D297" s="34" t="s">
        <v>348</v>
      </c>
      <c r="E297" s="65" t="s">
        <v>658</v>
      </c>
      <c r="F297" s="70">
        <v>1</v>
      </c>
      <c r="G297" s="147">
        <v>3.86</v>
      </c>
      <c r="H297" s="61">
        <f t="shared" si="21"/>
        <v>3.86</v>
      </c>
      <c r="I297" s="270"/>
      <c r="J297" s="167"/>
      <c r="K297" s="90" t="str">
        <f t="shared" si="18"/>
        <v/>
      </c>
      <c r="L297" s="122" t="str">
        <f t="shared" si="19"/>
        <v/>
      </c>
      <c r="M297" s="91" t="e">
        <f t="shared" si="20"/>
        <v>#VALUE!</v>
      </c>
      <c r="N297" s="204"/>
      <c r="O297" s="206"/>
    </row>
    <row r="298" spans="1:15" x14ac:dyDescent="0.25">
      <c r="A298" s="230" t="s">
        <v>35</v>
      </c>
      <c r="B298" s="233">
        <v>34</v>
      </c>
      <c r="C298" s="169">
        <v>293</v>
      </c>
      <c r="D298" s="134" t="s">
        <v>349</v>
      </c>
      <c r="E298" s="131" t="s">
        <v>658</v>
      </c>
      <c r="F298" s="132">
        <v>5</v>
      </c>
      <c r="G298" s="146">
        <v>2.2599999999999998</v>
      </c>
      <c r="H298" s="133">
        <f t="shared" si="21"/>
        <v>11.299999999999999</v>
      </c>
      <c r="I298" s="203">
        <f>SUM(H298:H304)</f>
        <v>238.51</v>
      </c>
      <c r="J298" s="170"/>
      <c r="K298" s="92" t="str">
        <f t="shared" si="18"/>
        <v/>
      </c>
      <c r="L298" s="124" t="str">
        <f t="shared" si="19"/>
        <v/>
      </c>
      <c r="M298" s="93" t="e">
        <f t="shared" si="20"/>
        <v>#VALUE!</v>
      </c>
      <c r="N298" s="203" t="e">
        <f>SUM(M298:M304)</f>
        <v>#VALUE!</v>
      </c>
      <c r="O298" s="205" t="e">
        <f>(I298-N298)/I298</f>
        <v>#VALUE!</v>
      </c>
    </row>
    <row r="299" spans="1:15" x14ac:dyDescent="0.25">
      <c r="A299" s="231"/>
      <c r="B299" s="234"/>
      <c r="C299" s="162">
        <v>294</v>
      </c>
      <c r="D299" s="7" t="s">
        <v>350</v>
      </c>
      <c r="E299" s="64" t="s">
        <v>658</v>
      </c>
      <c r="F299" s="69">
        <v>7</v>
      </c>
      <c r="G299" s="145">
        <v>5.28</v>
      </c>
      <c r="H299" s="53">
        <f t="shared" si="21"/>
        <v>36.96</v>
      </c>
      <c r="I299" s="271"/>
      <c r="J299" s="163"/>
      <c r="K299" s="88" t="str">
        <f t="shared" si="18"/>
        <v/>
      </c>
      <c r="L299" s="121" t="str">
        <f t="shared" si="19"/>
        <v/>
      </c>
      <c r="M299" s="89" t="e">
        <f t="shared" si="20"/>
        <v>#VALUE!</v>
      </c>
      <c r="N299" s="207"/>
      <c r="O299" s="208"/>
    </row>
    <row r="300" spans="1:15" x14ac:dyDescent="0.25">
      <c r="A300" s="231"/>
      <c r="B300" s="234"/>
      <c r="C300" s="162">
        <v>295</v>
      </c>
      <c r="D300" s="7" t="s">
        <v>351</v>
      </c>
      <c r="E300" s="64" t="s">
        <v>658</v>
      </c>
      <c r="F300" s="69">
        <v>5</v>
      </c>
      <c r="G300" s="145">
        <v>4.21</v>
      </c>
      <c r="H300" s="53">
        <f t="shared" si="21"/>
        <v>21.05</v>
      </c>
      <c r="I300" s="271"/>
      <c r="J300" s="163"/>
      <c r="K300" s="88" t="str">
        <f t="shared" si="18"/>
        <v/>
      </c>
      <c r="L300" s="121" t="str">
        <f t="shared" si="19"/>
        <v/>
      </c>
      <c r="M300" s="89" t="e">
        <f t="shared" si="20"/>
        <v>#VALUE!</v>
      </c>
      <c r="N300" s="207"/>
      <c r="O300" s="208"/>
    </row>
    <row r="301" spans="1:15" x14ac:dyDescent="0.25">
      <c r="A301" s="231"/>
      <c r="B301" s="234"/>
      <c r="C301" s="162">
        <v>296</v>
      </c>
      <c r="D301" s="7" t="s">
        <v>352</v>
      </c>
      <c r="E301" s="64" t="s">
        <v>658</v>
      </c>
      <c r="F301" s="69">
        <v>6</v>
      </c>
      <c r="G301" s="145">
        <v>1.68</v>
      </c>
      <c r="H301" s="53">
        <f t="shared" si="21"/>
        <v>10.08</v>
      </c>
      <c r="I301" s="271"/>
      <c r="J301" s="163"/>
      <c r="K301" s="88" t="str">
        <f t="shared" si="18"/>
        <v/>
      </c>
      <c r="L301" s="121" t="str">
        <f t="shared" si="19"/>
        <v/>
      </c>
      <c r="M301" s="89" t="e">
        <f t="shared" si="20"/>
        <v>#VALUE!</v>
      </c>
      <c r="N301" s="207"/>
      <c r="O301" s="208"/>
    </row>
    <row r="302" spans="1:15" x14ac:dyDescent="0.25">
      <c r="A302" s="231"/>
      <c r="B302" s="234"/>
      <c r="C302" s="162">
        <v>297</v>
      </c>
      <c r="D302" s="7" t="s">
        <v>353</v>
      </c>
      <c r="E302" s="64" t="s">
        <v>658</v>
      </c>
      <c r="F302" s="69">
        <v>6</v>
      </c>
      <c r="G302" s="145">
        <v>7.05</v>
      </c>
      <c r="H302" s="53">
        <f t="shared" si="21"/>
        <v>42.3</v>
      </c>
      <c r="I302" s="271"/>
      <c r="J302" s="163"/>
      <c r="K302" s="88" t="str">
        <f t="shared" si="18"/>
        <v/>
      </c>
      <c r="L302" s="121" t="str">
        <f t="shared" si="19"/>
        <v/>
      </c>
      <c r="M302" s="89" t="e">
        <f t="shared" si="20"/>
        <v>#VALUE!</v>
      </c>
      <c r="N302" s="207"/>
      <c r="O302" s="208"/>
    </row>
    <row r="303" spans="1:15" x14ac:dyDescent="0.25">
      <c r="A303" s="231"/>
      <c r="B303" s="234"/>
      <c r="C303" s="162">
        <v>298</v>
      </c>
      <c r="D303" s="7" t="s">
        <v>354</v>
      </c>
      <c r="E303" s="64" t="s">
        <v>658</v>
      </c>
      <c r="F303" s="69">
        <v>6</v>
      </c>
      <c r="G303" s="145">
        <v>17.62</v>
      </c>
      <c r="H303" s="53">
        <f t="shared" si="21"/>
        <v>105.72</v>
      </c>
      <c r="I303" s="271"/>
      <c r="J303" s="163"/>
      <c r="K303" s="88" t="str">
        <f t="shared" si="18"/>
        <v/>
      </c>
      <c r="L303" s="121" t="str">
        <f t="shared" si="19"/>
        <v/>
      </c>
      <c r="M303" s="89" t="e">
        <f t="shared" si="20"/>
        <v>#VALUE!</v>
      </c>
      <c r="N303" s="207"/>
      <c r="O303" s="208"/>
    </row>
    <row r="304" spans="1:15" ht="15.75" thickBot="1" x14ac:dyDescent="0.3">
      <c r="A304" s="232"/>
      <c r="B304" s="235"/>
      <c r="C304" s="166">
        <v>299</v>
      </c>
      <c r="D304" s="34" t="s">
        <v>355</v>
      </c>
      <c r="E304" s="65" t="s">
        <v>658</v>
      </c>
      <c r="F304" s="70">
        <v>6</v>
      </c>
      <c r="G304" s="147">
        <v>1.85</v>
      </c>
      <c r="H304" s="61">
        <f t="shared" si="21"/>
        <v>11.100000000000001</v>
      </c>
      <c r="I304" s="270"/>
      <c r="J304" s="167"/>
      <c r="K304" s="90" t="str">
        <f t="shared" si="18"/>
        <v/>
      </c>
      <c r="L304" s="122" t="str">
        <f t="shared" si="19"/>
        <v/>
      </c>
      <c r="M304" s="91" t="e">
        <f t="shared" si="20"/>
        <v>#VALUE!</v>
      </c>
      <c r="N304" s="204"/>
      <c r="O304" s="206"/>
    </row>
    <row r="305" spans="1:15" x14ac:dyDescent="0.25">
      <c r="A305" s="230" t="s">
        <v>36</v>
      </c>
      <c r="B305" s="233">
        <v>35</v>
      </c>
      <c r="C305" s="169">
        <v>300</v>
      </c>
      <c r="D305" s="134" t="s">
        <v>356</v>
      </c>
      <c r="E305" s="131" t="s">
        <v>658</v>
      </c>
      <c r="F305" s="132">
        <v>1</v>
      </c>
      <c r="G305" s="146">
        <v>0.48</v>
      </c>
      <c r="H305" s="133">
        <f t="shared" si="21"/>
        <v>0.48</v>
      </c>
      <c r="I305" s="203">
        <f>SUM(H305:H310)</f>
        <v>40.94</v>
      </c>
      <c r="J305" s="170"/>
      <c r="K305" s="92" t="str">
        <f t="shared" si="18"/>
        <v/>
      </c>
      <c r="L305" s="124" t="str">
        <f t="shared" si="19"/>
        <v/>
      </c>
      <c r="M305" s="93" t="e">
        <f t="shared" si="20"/>
        <v>#VALUE!</v>
      </c>
      <c r="N305" s="203" t="e">
        <f>SUM(M305:M310)</f>
        <v>#VALUE!</v>
      </c>
      <c r="O305" s="205" t="e">
        <f>(I305-N305)/I305</f>
        <v>#VALUE!</v>
      </c>
    </row>
    <row r="306" spans="1:15" x14ac:dyDescent="0.25">
      <c r="A306" s="231"/>
      <c r="B306" s="234"/>
      <c r="C306" s="162">
        <v>301</v>
      </c>
      <c r="D306" s="9" t="s">
        <v>357</v>
      </c>
      <c r="E306" s="64" t="s">
        <v>658</v>
      </c>
      <c r="F306" s="69">
        <v>7</v>
      </c>
      <c r="G306" s="145">
        <v>0.56000000000000005</v>
      </c>
      <c r="H306" s="53">
        <f t="shared" si="21"/>
        <v>3.9200000000000004</v>
      </c>
      <c r="I306" s="271"/>
      <c r="J306" s="163"/>
      <c r="K306" s="88" t="str">
        <f t="shared" ref="K306:K369" si="22">IF(ISBLANK(J306),"",IF(AND(J306&gt;=0%,J306&lt;=70%),ROUND(J306,4),"ΜΗ ΑΠΟΔΕΚΤΟ"))</f>
        <v/>
      </c>
      <c r="L306" s="121" t="str">
        <f t="shared" ref="L306:L369" si="23">IF(ISBLANK(J306),"",G306-K306*G306)</f>
        <v/>
      </c>
      <c r="M306" s="89" t="e">
        <f t="shared" ref="M306:M369" si="24">F306*L306</f>
        <v>#VALUE!</v>
      </c>
      <c r="N306" s="207"/>
      <c r="O306" s="208"/>
    </row>
    <row r="307" spans="1:15" x14ac:dyDescent="0.25">
      <c r="A307" s="231"/>
      <c r="B307" s="234"/>
      <c r="C307" s="162">
        <v>302</v>
      </c>
      <c r="D307" s="7" t="s">
        <v>358</v>
      </c>
      <c r="E307" s="64" t="s">
        <v>658</v>
      </c>
      <c r="F307" s="69">
        <v>10</v>
      </c>
      <c r="G307" s="145">
        <v>0.67</v>
      </c>
      <c r="H307" s="53">
        <f t="shared" si="21"/>
        <v>6.7</v>
      </c>
      <c r="I307" s="271"/>
      <c r="J307" s="163"/>
      <c r="K307" s="88" t="str">
        <f t="shared" si="22"/>
        <v/>
      </c>
      <c r="L307" s="121" t="str">
        <f t="shared" si="23"/>
        <v/>
      </c>
      <c r="M307" s="89" t="e">
        <f t="shared" si="24"/>
        <v>#VALUE!</v>
      </c>
      <c r="N307" s="207"/>
      <c r="O307" s="208"/>
    </row>
    <row r="308" spans="1:15" x14ac:dyDescent="0.25">
      <c r="A308" s="231"/>
      <c r="B308" s="234"/>
      <c r="C308" s="162">
        <v>303</v>
      </c>
      <c r="D308" s="7" t="s">
        <v>359</v>
      </c>
      <c r="E308" s="64" t="s">
        <v>658</v>
      </c>
      <c r="F308" s="69">
        <v>10</v>
      </c>
      <c r="G308" s="145">
        <v>1.34</v>
      </c>
      <c r="H308" s="53">
        <f t="shared" si="21"/>
        <v>13.4</v>
      </c>
      <c r="I308" s="271"/>
      <c r="J308" s="163"/>
      <c r="K308" s="88" t="str">
        <f t="shared" si="22"/>
        <v/>
      </c>
      <c r="L308" s="121" t="str">
        <f t="shared" si="23"/>
        <v/>
      </c>
      <c r="M308" s="89" t="e">
        <f t="shared" si="24"/>
        <v>#VALUE!</v>
      </c>
      <c r="N308" s="207"/>
      <c r="O308" s="208"/>
    </row>
    <row r="309" spans="1:15" x14ac:dyDescent="0.25">
      <c r="A309" s="231"/>
      <c r="B309" s="234"/>
      <c r="C309" s="162">
        <v>304</v>
      </c>
      <c r="D309" s="8" t="s">
        <v>360</v>
      </c>
      <c r="E309" s="64" t="s">
        <v>658</v>
      </c>
      <c r="F309" s="69">
        <v>5</v>
      </c>
      <c r="G309" s="145">
        <v>1.68</v>
      </c>
      <c r="H309" s="53">
        <f t="shared" si="21"/>
        <v>8.4</v>
      </c>
      <c r="I309" s="271"/>
      <c r="J309" s="163"/>
      <c r="K309" s="88" t="str">
        <f t="shared" si="22"/>
        <v/>
      </c>
      <c r="L309" s="121" t="str">
        <f t="shared" si="23"/>
        <v/>
      </c>
      <c r="M309" s="89" t="e">
        <f t="shared" si="24"/>
        <v>#VALUE!</v>
      </c>
      <c r="N309" s="207"/>
      <c r="O309" s="208"/>
    </row>
    <row r="310" spans="1:15" ht="15.75" thickBot="1" x14ac:dyDescent="0.3">
      <c r="A310" s="232"/>
      <c r="B310" s="235"/>
      <c r="C310" s="166">
        <v>305</v>
      </c>
      <c r="D310" s="40" t="s">
        <v>361</v>
      </c>
      <c r="E310" s="65" t="s">
        <v>658</v>
      </c>
      <c r="F310" s="70">
        <v>3</v>
      </c>
      <c r="G310" s="147">
        <v>2.68</v>
      </c>
      <c r="H310" s="61">
        <f t="shared" si="21"/>
        <v>8.0400000000000009</v>
      </c>
      <c r="I310" s="270"/>
      <c r="J310" s="167"/>
      <c r="K310" s="90" t="str">
        <f t="shared" si="22"/>
        <v/>
      </c>
      <c r="L310" s="122" t="str">
        <f t="shared" si="23"/>
        <v/>
      </c>
      <c r="M310" s="91" t="e">
        <f t="shared" si="24"/>
        <v>#VALUE!</v>
      </c>
      <c r="N310" s="204"/>
      <c r="O310" s="206"/>
    </row>
    <row r="311" spans="1:15" x14ac:dyDescent="0.25">
      <c r="A311" s="230" t="s">
        <v>37</v>
      </c>
      <c r="B311" s="233">
        <v>36</v>
      </c>
      <c r="C311" s="169">
        <v>306</v>
      </c>
      <c r="D311" s="134" t="s">
        <v>362</v>
      </c>
      <c r="E311" s="131" t="s">
        <v>658</v>
      </c>
      <c r="F311" s="132">
        <v>2</v>
      </c>
      <c r="G311" s="146">
        <v>0.25</v>
      </c>
      <c r="H311" s="133">
        <f t="shared" si="21"/>
        <v>0.5</v>
      </c>
      <c r="I311" s="203">
        <f>SUM(H311:H313)</f>
        <v>2.0099999999999998</v>
      </c>
      <c r="J311" s="170"/>
      <c r="K311" s="92" t="str">
        <f t="shared" si="22"/>
        <v/>
      </c>
      <c r="L311" s="124" t="str">
        <f t="shared" si="23"/>
        <v/>
      </c>
      <c r="M311" s="93" t="e">
        <f t="shared" si="24"/>
        <v>#VALUE!</v>
      </c>
      <c r="N311" s="203" t="e">
        <f>SUM(M311:M313)</f>
        <v>#VALUE!</v>
      </c>
      <c r="O311" s="205" t="e">
        <f>(I311-N311)/I311</f>
        <v>#VALUE!</v>
      </c>
    </row>
    <row r="312" spans="1:15" x14ac:dyDescent="0.25">
      <c r="A312" s="231"/>
      <c r="B312" s="234"/>
      <c r="C312" s="162">
        <v>307</v>
      </c>
      <c r="D312" s="7" t="s">
        <v>363</v>
      </c>
      <c r="E312" s="64" t="s">
        <v>658</v>
      </c>
      <c r="F312" s="69">
        <v>2</v>
      </c>
      <c r="G312" s="145">
        <v>0.42</v>
      </c>
      <c r="H312" s="53">
        <f t="shared" si="21"/>
        <v>0.84</v>
      </c>
      <c r="I312" s="271"/>
      <c r="J312" s="163"/>
      <c r="K312" s="88" t="str">
        <f t="shared" si="22"/>
        <v/>
      </c>
      <c r="L312" s="121" t="str">
        <f t="shared" si="23"/>
        <v/>
      </c>
      <c r="M312" s="89" t="e">
        <f t="shared" si="24"/>
        <v>#VALUE!</v>
      </c>
      <c r="N312" s="207"/>
      <c r="O312" s="208"/>
    </row>
    <row r="313" spans="1:15" ht="15.75" thickBot="1" x14ac:dyDescent="0.3">
      <c r="A313" s="232"/>
      <c r="B313" s="235"/>
      <c r="C313" s="166">
        <v>308</v>
      </c>
      <c r="D313" s="34" t="s">
        <v>364</v>
      </c>
      <c r="E313" s="65" t="s">
        <v>658</v>
      </c>
      <c r="F313" s="70">
        <v>1</v>
      </c>
      <c r="G313" s="147">
        <v>0.67</v>
      </c>
      <c r="H313" s="61">
        <f t="shared" si="21"/>
        <v>0.67</v>
      </c>
      <c r="I313" s="270"/>
      <c r="J313" s="167"/>
      <c r="K313" s="90" t="str">
        <f t="shared" si="22"/>
        <v/>
      </c>
      <c r="L313" s="122" t="str">
        <f t="shared" si="23"/>
        <v/>
      </c>
      <c r="M313" s="91" t="e">
        <f t="shared" si="24"/>
        <v>#VALUE!</v>
      </c>
      <c r="N313" s="204"/>
      <c r="O313" s="206"/>
    </row>
    <row r="314" spans="1:15" x14ac:dyDescent="0.25">
      <c r="A314" s="230" t="s">
        <v>38</v>
      </c>
      <c r="B314" s="233">
        <v>37</v>
      </c>
      <c r="C314" s="169">
        <v>309</v>
      </c>
      <c r="D314" s="171" t="s">
        <v>365</v>
      </c>
      <c r="E314" s="131" t="s">
        <v>658</v>
      </c>
      <c r="F314" s="132">
        <v>2</v>
      </c>
      <c r="G314" s="146">
        <v>3.78</v>
      </c>
      <c r="H314" s="133">
        <f t="shared" si="21"/>
        <v>7.56</v>
      </c>
      <c r="I314" s="203">
        <f>SUM(H314:H317)</f>
        <v>70.599999999999994</v>
      </c>
      <c r="J314" s="170"/>
      <c r="K314" s="92" t="str">
        <f t="shared" si="22"/>
        <v/>
      </c>
      <c r="L314" s="124" t="str">
        <f t="shared" si="23"/>
        <v/>
      </c>
      <c r="M314" s="93" t="e">
        <f t="shared" si="24"/>
        <v>#VALUE!</v>
      </c>
      <c r="N314" s="203" t="e">
        <f>SUM(M314:M317)</f>
        <v>#VALUE!</v>
      </c>
      <c r="O314" s="205" t="e">
        <f>(I314-N314)/I314</f>
        <v>#VALUE!</v>
      </c>
    </row>
    <row r="315" spans="1:15" x14ac:dyDescent="0.25">
      <c r="A315" s="231"/>
      <c r="B315" s="234"/>
      <c r="C315" s="162">
        <v>310</v>
      </c>
      <c r="D315" s="7" t="s">
        <v>366</v>
      </c>
      <c r="E315" s="64" t="s">
        <v>658</v>
      </c>
      <c r="F315" s="69">
        <v>1</v>
      </c>
      <c r="G315" s="145">
        <v>24.15</v>
      </c>
      <c r="H315" s="53">
        <f t="shared" si="21"/>
        <v>24.15</v>
      </c>
      <c r="I315" s="271"/>
      <c r="J315" s="163"/>
      <c r="K315" s="88" t="str">
        <f t="shared" si="22"/>
        <v/>
      </c>
      <c r="L315" s="121" t="str">
        <f t="shared" si="23"/>
        <v/>
      </c>
      <c r="M315" s="89" t="e">
        <f t="shared" si="24"/>
        <v>#VALUE!</v>
      </c>
      <c r="N315" s="207"/>
      <c r="O315" s="208"/>
    </row>
    <row r="316" spans="1:15" x14ac:dyDescent="0.25">
      <c r="A316" s="231"/>
      <c r="B316" s="234"/>
      <c r="C316" s="162">
        <v>311</v>
      </c>
      <c r="D316" s="7" t="s">
        <v>367</v>
      </c>
      <c r="E316" s="64" t="s">
        <v>658</v>
      </c>
      <c r="F316" s="69">
        <v>1</v>
      </c>
      <c r="G316" s="145">
        <v>24.81</v>
      </c>
      <c r="H316" s="53">
        <f t="shared" si="21"/>
        <v>24.81</v>
      </c>
      <c r="I316" s="271"/>
      <c r="J316" s="163"/>
      <c r="K316" s="88" t="str">
        <f t="shared" si="22"/>
        <v/>
      </c>
      <c r="L316" s="121" t="str">
        <f t="shared" si="23"/>
        <v/>
      </c>
      <c r="M316" s="89" t="e">
        <f t="shared" si="24"/>
        <v>#VALUE!</v>
      </c>
      <c r="N316" s="207"/>
      <c r="O316" s="208"/>
    </row>
    <row r="317" spans="1:15" ht="15.75" thickBot="1" x14ac:dyDescent="0.3">
      <c r="A317" s="232"/>
      <c r="B317" s="235"/>
      <c r="C317" s="166">
        <v>312</v>
      </c>
      <c r="D317" s="40" t="s">
        <v>368</v>
      </c>
      <c r="E317" s="65" t="s">
        <v>658</v>
      </c>
      <c r="F317" s="70">
        <v>1</v>
      </c>
      <c r="G317" s="147">
        <v>14.08</v>
      </c>
      <c r="H317" s="61">
        <f t="shared" si="21"/>
        <v>14.08</v>
      </c>
      <c r="I317" s="270"/>
      <c r="J317" s="167"/>
      <c r="K317" s="90" t="str">
        <f t="shared" si="22"/>
        <v/>
      </c>
      <c r="L317" s="122" t="str">
        <f t="shared" si="23"/>
        <v/>
      </c>
      <c r="M317" s="91" t="e">
        <f t="shared" si="24"/>
        <v>#VALUE!</v>
      </c>
      <c r="N317" s="204"/>
      <c r="O317" s="206"/>
    </row>
    <row r="318" spans="1:15" x14ac:dyDescent="0.25">
      <c r="A318" s="230" t="s">
        <v>39</v>
      </c>
      <c r="B318" s="233">
        <v>38</v>
      </c>
      <c r="C318" s="169">
        <v>313</v>
      </c>
      <c r="D318" s="171" t="s">
        <v>369</v>
      </c>
      <c r="E318" s="131" t="s">
        <v>658</v>
      </c>
      <c r="F318" s="132">
        <v>3</v>
      </c>
      <c r="G318" s="146">
        <v>1.68</v>
      </c>
      <c r="H318" s="133">
        <f t="shared" si="21"/>
        <v>5.04</v>
      </c>
      <c r="I318" s="203">
        <f>SUM(H318:H320)</f>
        <v>26.490000000000002</v>
      </c>
      <c r="J318" s="170"/>
      <c r="K318" s="92" t="str">
        <f t="shared" si="22"/>
        <v/>
      </c>
      <c r="L318" s="124" t="str">
        <f t="shared" si="23"/>
        <v/>
      </c>
      <c r="M318" s="93" t="e">
        <f t="shared" si="24"/>
        <v>#VALUE!</v>
      </c>
      <c r="N318" s="203" t="e">
        <f>SUM(M318:M320)</f>
        <v>#VALUE!</v>
      </c>
      <c r="O318" s="205" t="e">
        <f>(I318-N318)/I318</f>
        <v>#VALUE!</v>
      </c>
    </row>
    <row r="319" spans="1:15" x14ac:dyDescent="0.25">
      <c r="A319" s="231"/>
      <c r="B319" s="234"/>
      <c r="C319" s="162">
        <v>314</v>
      </c>
      <c r="D319" s="7" t="s">
        <v>370</v>
      </c>
      <c r="E319" s="64" t="s">
        <v>658</v>
      </c>
      <c r="F319" s="69">
        <v>1</v>
      </c>
      <c r="G319" s="145">
        <v>3.36</v>
      </c>
      <c r="H319" s="53">
        <f t="shared" si="21"/>
        <v>3.36</v>
      </c>
      <c r="I319" s="271"/>
      <c r="J319" s="163"/>
      <c r="K319" s="88" t="str">
        <f t="shared" si="22"/>
        <v/>
      </c>
      <c r="L319" s="121" t="str">
        <f t="shared" si="23"/>
        <v/>
      </c>
      <c r="M319" s="89" t="e">
        <f t="shared" si="24"/>
        <v>#VALUE!</v>
      </c>
      <c r="N319" s="207"/>
      <c r="O319" s="208"/>
    </row>
    <row r="320" spans="1:15" ht="15.75" thickBot="1" x14ac:dyDescent="0.3">
      <c r="A320" s="232"/>
      <c r="B320" s="235"/>
      <c r="C320" s="166">
        <v>315</v>
      </c>
      <c r="D320" s="34" t="s">
        <v>371</v>
      </c>
      <c r="E320" s="65" t="s">
        <v>658</v>
      </c>
      <c r="F320" s="70">
        <v>3</v>
      </c>
      <c r="G320" s="147">
        <v>6.03</v>
      </c>
      <c r="H320" s="61">
        <f t="shared" si="21"/>
        <v>18.09</v>
      </c>
      <c r="I320" s="270"/>
      <c r="J320" s="167"/>
      <c r="K320" s="90" t="str">
        <f t="shared" si="22"/>
        <v/>
      </c>
      <c r="L320" s="122" t="str">
        <f t="shared" si="23"/>
        <v/>
      </c>
      <c r="M320" s="91" t="e">
        <f t="shared" si="24"/>
        <v>#VALUE!</v>
      </c>
      <c r="N320" s="204"/>
      <c r="O320" s="206"/>
    </row>
    <row r="321" spans="1:15" x14ac:dyDescent="0.25">
      <c r="A321" s="230" t="s">
        <v>40</v>
      </c>
      <c r="B321" s="233">
        <v>39</v>
      </c>
      <c r="C321" s="169">
        <v>316</v>
      </c>
      <c r="D321" s="171" t="s">
        <v>372</v>
      </c>
      <c r="E321" s="131" t="s">
        <v>658</v>
      </c>
      <c r="F321" s="132">
        <v>2</v>
      </c>
      <c r="G321" s="146">
        <v>2.1</v>
      </c>
      <c r="H321" s="133">
        <f t="shared" si="21"/>
        <v>4.2</v>
      </c>
      <c r="I321" s="203">
        <f>SUM(H321:H326)</f>
        <v>31.009999999999998</v>
      </c>
      <c r="J321" s="170"/>
      <c r="K321" s="92" t="str">
        <f t="shared" si="22"/>
        <v/>
      </c>
      <c r="L321" s="124" t="str">
        <f t="shared" si="23"/>
        <v/>
      </c>
      <c r="M321" s="93" t="e">
        <f t="shared" si="24"/>
        <v>#VALUE!</v>
      </c>
      <c r="N321" s="203" t="e">
        <f>SUM(M321:M326)</f>
        <v>#VALUE!</v>
      </c>
      <c r="O321" s="205" t="e">
        <f>(I321-N321)/I321</f>
        <v>#VALUE!</v>
      </c>
    </row>
    <row r="322" spans="1:15" x14ac:dyDescent="0.25">
      <c r="A322" s="231"/>
      <c r="B322" s="234"/>
      <c r="C322" s="162">
        <v>317</v>
      </c>
      <c r="D322" s="9" t="s">
        <v>373</v>
      </c>
      <c r="E322" s="64" t="s">
        <v>658</v>
      </c>
      <c r="F322" s="69">
        <v>4</v>
      </c>
      <c r="G322" s="145">
        <v>1.08</v>
      </c>
      <c r="H322" s="53">
        <f t="shared" si="21"/>
        <v>4.32</v>
      </c>
      <c r="I322" s="271"/>
      <c r="J322" s="163"/>
      <c r="K322" s="88" t="str">
        <f t="shared" si="22"/>
        <v/>
      </c>
      <c r="L322" s="121" t="str">
        <f t="shared" si="23"/>
        <v/>
      </c>
      <c r="M322" s="89" t="e">
        <f t="shared" si="24"/>
        <v>#VALUE!</v>
      </c>
      <c r="N322" s="207"/>
      <c r="O322" s="208"/>
    </row>
    <row r="323" spans="1:15" x14ac:dyDescent="0.25">
      <c r="A323" s="231"/>
      <c r="B323" s="234"/>
      <c r="C323" s="162">
        <v>318</v>
      </c>
      <c r="D323" s="7" t="s">
        <v>374</v>
      </c>
      <c r="E323" s="64" t="s">
        <v>658</v>
      </c>
      <c r="F323" s="69">
        <v>2</v>
      </c>
      <c r="G323" s="145">
        <v>1.59</v>
      </c>
      <c r="H323" s="53">
        <f t="shared" si="21"/>
        <v>3.18</v>
      </c>
      <c r="I323" s="271"/>
      <c r="J323" s="163"/>
      <c r="K323" s="88" t="str">
        <f t="shared" si="22"/>
        <v/>
      </c>
      <c r="L323" s="121" t="str">
        <f t="shared" si="23"/>
        <v/>
      </c>
      <c r="M323" s="89" t="e">
        <f t="shared" si="24"/>
        <v>#VALUE!</v>
      </c>
      <c r="N323" s="207"/>
      <c r="O323" s="208"/>
    </row>
    <row r="324" spans="1:15" x14ac:dyDescent="0.25">
      <c r="A324" s="231"/>
      <c r="B324" s="234"/>
      <c r="C324" s="162">
        <v>319</v>
      </c>
      <c r="D324" s="7" t="s">
        <v>375</v>
      </c>
      <c r="E324" s="64" t="s">
        <v>658</v>
      </c>
      <c r="F324" s="69">
        <v>4</v>
      </c>
      <c r="G324" s="145">
        <v>1.26</v>
      </c>
      <c r="H324" s="53">
        <f t="shared" si="21"/>
        <v>5.04</v>
      </c>
      <c r="I324" s="271"/>
      <c r="J324" s="163"/>
      <c r="K324" s="88" t="str">
        <f t="shared" si="22"/>
        <v/>
      </c>
      <c r="L324" s="121" t="str">
        <f t="shared" si="23"/>
        <v/>
      </c>
      <c r="M324" s="89" t="e">
        <f t="shared" si="24"/>
        <v>#VALUE!</v>
      </c>
      <c r="N324" s="207"/>
      <c r="O324" s="208"/>
    </row>
    <row r="325" spans="1:15" x14ac:dyDescent="0.25">
      <c r="A325" s="231"/>
      <c r="B325" s="234"/>
      <c r="C325" s="162">
        <v>320</v>
      </c>
      <c r="D325" s="9" t="s">
        <v>376</v>
      </c>
      <c r="E325" s="64" t="s">
        <v>658</v>
      </c>
      <c r="F325" s="69">
        <v>1</v>
      </c>
      <c r="G325" s="145">
        <v>3.36</v>
      </c>
      <c r="H325" s="53">
        <f t="shared" si="21"/>
        <v>3.36</v>
      </c>
      <c r="I325" s="271"/>
      <c r="J325" s="163"/>
      <c r="K325" s="88" t="str">
        <f t="shared" si="22"/>
        <v/>
      </c>
      <c r="L325" s="121" t="str">
        <f t="shared" si="23"/>
        <v/>
      </c>
      <c r="M325" s="89" t="e">
        <f t="shared" si="24"/>
        <v>#VALUE!</v>
      </c>
      <c r="N325" s="207"/>
      <c r="O325" s="208"/>
    </row>
    <row r="326" spans="1:15" ht="15.75" thickBot="1" x14ac:dyDescent="0.3">
      <c r="A326" s="232"/>
      <c r="B326" s="235"/>
      <c r="C326" s="166">
        <v>321</v>
      </c>
      <c r="D326" s="34" t="s">
        <v>377</v>
      </c>
      <c r="E326" s="65" t="s">
        <v>658</v>
      </c>
      <c r="F326" s="70">
        <v>1</v>
      </c>
      <c r="G326" s="147">
        <v>10.91</v>
      </c>
      <c r="H326" s="61">
        <f t="shared" si="21"/>
        <v>10.91</v>
      </c>
      <c r="I326" s="270"/>
      <c r="J326" s="167"/>
      <c r="K326" s="90" t="str">
        <f t="shared" si="22"/>
        <v/>
      </c>
      <c r="L326" s="122" t="str">
        <f t="shared" si="23"/>
        <v/>
      </c>
      <c r="M326" s="91" t="e">
        <f t="shared" si="24"/>
        <v>#VALUE!</v>
      </c>
      <c r="N326" s="204"/>
      <c r="O326" s="206"/>
    </row>
    <row r="327" spans="1:15" x14ac:dyDescent="0.25">
      <c r="A327" s="230" t="s">
        <v>41</v>
      </c>
      <c r="B327" s="233">
        <v>40</v>
      </c>
      <c r="C327" s="169">
        <v>322</v>
      </c>
      <c r="D327" s="134" t="s">
        <v>378</v>
      </c>
      <c r="E327" s="131" t="s">
        <v>658</v>
      </c>
      <c r="F327" s="132">
        <v>2</v>
      </c>
      <c r="G327" s="146">
        <v>4.6900000000000004</v>
      </c>
      <c r="H327" s="133">
        <f t="shared" ref="H327:H390" si="25">F327*G327</f>
        <v>9.3800000000000008</v>
      </c>
      <c r="I327" s="203">
        <f>SUM(H327:H332)</f>
        <v>47.530000000000008</v>
      </c>
      <c r="J327" s="170"/>
      <c r="K327" s="92" t="str">
        <f t="shared" si="22"/>
        <v/>
      </c>
      <c r="L327" s="124" t="str">
        <f t="shared" si="23"/>
        <v/>
      </c>
      <c r="M327" s="93" t="e">
        <f t="shared" si="24"/>
        <v>#VALUE!</v>
      </c>
      <c r="N327" s="203" t="e">
        <f>SUM(M327:M332)</f>
        <v>#VALUE!</v>
      </c>
      <c r="O327" s="205" t="e">
        <f>(I327-N327)/I327</f>
        <v>#VALUE!</v>
      </c>
    </row>
    <row r="328" spans="1:15" x14ac:dyDescent="0.25">
      <c r="A328" s="231"/>
      <c r="B328" s="234"/>
      <c r="C328" s="162">
        <v>323</v>
      </c>
      <c r="D328" s="7" t="s">
        <v>379</v>
      </c>
      <c r="E328" s="64" t="s">
        <v>658</v>
      </c>
      <c r="F328" s="69">
        <v>1</v>
      </c>
      <c r="G328" s="145">
        <v>6.12</v>
      </c>
      <c r="H328" s="53">
        <f t="shared" si="25"/>
        <v>6.12</v>
      </c>
      <c r="I328" s="271"/>
      <c r="J328" s="163"/>
      <c r="K328" s="88" t="str">
        <f t="shared" si="22"/>
        <v/>
      </c>
      <c r="L328" s="121" t="str">
        <f t="shared" si="23"/>
        <v/>
      </c>
      <c r="M328" s="89" t="e">
        <f t="shared" si="24"/>
        <v>#VALUE!</v>
      </c>
      <c r="N328" s="207"/>
      <c r="O328" s="208"/>
    </row>
    <row r="329" spans="1:15" x14ac:dyDescent="0.25">
      <c r="A329" s="231"/>
      <c r="B329" s="234"/>
      <c r="C329" s="162">
        <v>324</v>
      </c>
      <c r="D329" s="7" t="s">
        <v>380</v>
      </c>
      <c r="E329" s="64" t="s">
        <v>658</v>
      </c>
      <c r="F329" s="69">
        <v>2</v>
      </c>
      <c r="G329" s="145">
        <v>9.14</v>
      </c>
      <c r="H329" s="53">
        <f t="shared" si="25"/>
        <v>18.28</v>
      </c>
      <c r="I329" s="271"/>
      <c r="J329" s="163"/>
      <c r="K329" s="88" t="str">
        <f t="shared" si="22"/>
        <v/>
      </c>
      <c r="L329" s="121" t="str">
        <f t="shared" si="23"/>
        <v/>
      </c>
      <c r="M329" s="89" t="e">
        <f t="shared" si="24"/>
        <v>#VALUE!</v>
      </c>
      <c r="N329" s="207"/>
      <c r="O329" s="208"/>
    </row>
    <row r="330" spans="1:15" x14ac:dyDescent="0.25">
      <c r="A330" s="231"/>
      <c r="B330" s="234"/>
      <c r="C330" s="162">
        <v>325</v>
      </c>
      <c r="D330" s="7" t="s">
        <v>381</v>
      </c>
      <c r="E330" s="64" t="s">
        <v>658</v>
      </c>
      <c r="F330" s="69">
        <v>1</v>
      </c>
      <c r="G330" s="145">
        <v>1.85</v>
      </c>
      <c r="H330" s="53">
        <f t="shared" si="25"/>
        <v>1.85</v>
      </c>
      <c r="I330" s="271"/>
      <c r="J330" s="163"/>
      <c r="K330" s="88" t="str">
        <f t="shared" si="22"/>
        <v/>
      </c>
      <c r="L330" s="121" t="str">
        <f t="shared" si="23"/>
        <v/>
      </c>
      <c r="M330" s="89" t="e">
        <f t="shared" si="24"/>
        <v>#VALUE!</v>
      </c>
      <c r="N330" s="207"/>
      <c r="O330" s="208"/>
    </row>
    <row r="331" spans="1:15" x14ac:dyDescent="0.25">
      <c r="A331" s="231"/>
      <c r="B331" s="234"/>
      <c r="C331" s="162">
        <v>326</v>
      </c>
      <c r="D331" s="7" t="s">
        <v>382</v>
      </c>
      <c r="E331" s="64" t="s">
        <v>658</v>
      </c>
      <c r="F331" s="69">
        <v>2</v>
      </c>
      <c r="G331" s="145">
        <v>2.35</v>
      </c>
      <c r="H331" s="53">
        <f t="shared" si="25"/>
        <v>4.7</v>
      </c>
      <c r="I331" s="271"/>
      <c r="J331" s="163"/>
      <c r="K331" s="88" t="str">
        <f t="shared" si="22"/>
        <v/>
      </c>
      <c r="L331" s="121" t="str">
        <f t="shared" si="23"/>
        <v/>
      </c>
      <c r="M331" s="89" t="e">
        <f t="shared" si="24"/>
        <v>#VALUE!</v>
      </c>
      <c r="N331" s="207"/>
      <c r="O331" s="208"/>
    </row>
    <row r="332" spans="1:15" ht="15.75" thickBot="1" x14ac:dyDescent="0.3">
      <c r="A332" s="232"/>
      <c r="B332" s="235"/>
      <c r="C332" s="166">
        <v>327</v>
      </c>
      <c r="D332" s="34" t="s">
        <v>383</v>
      </c>
      <c r="E332" s="65" t="s">
        <v>658</v>
      </c>
      <c r="F332" s="70">
        <v>2</v>
      </c>
      <c r="G332" s="147">
        <v>3.6</v>
      </c>
      <c r="H332" s="61">
        <f t="shared" si="25"/>
        <v>7.2</v>
      </c>
      <c r="I332" s="270"/>
      <c r="J332" s="167"/>
      <c r="K332" s="90" t="str">
        <f t="shared" si="22"/>
        <v/>
      </c>
      <c r="L332" s="122" t="str">
        <f t="shared" si="23"/>
        <v/>
      </c>
      <c r="M332" s="91" t="e">
        <f t="shared" si="24"/>
        <v>#VALUE!</v>
      </c>
      <c r="N332" s="204"/>
      <c r="O332" s="206"/>
    </row>
    <row r="333" spans="1:15" x14ac:dyDescent="0.25">
      <c r="A333" s="230" t="s">
        <v>42</v>
      </c>
      <c r="B333" s="233">
        <v>41</v>
      </c>
      <c r="C333" s="169">
        <v>328</v>
      </c>
      <c r="D333" s="134" t="s">
        <v>384</v>
      </c>
      <c r="E333" s="131" t="s">
        <v>658</v>
      </c>
      <c r="F333" s="132">
        <v>3</v>
      </c>
      <c r="G333" s="146">
        <v>25.15</v>
      </c>
      <c r="H333" s="133">
        <f t="shared" si="25"/>
        <v>75.449999999999989</v>
      </c>
      <c r="I333" s="203">
        <f>SUM(H333:H352)</f>
        <v>2382.6999999999994</v>
      </c>
      <c r="J333" s="170"/>
      <c r="K333" s="92" t="str">
        <f t="shared" si="22"/>
        <v/>
      </c>
      <c r="L333" s="124" t="str">
        <f t="shared" si="23"/>
        <v/>
      </c>
      <c r="M333" s="93" t="e">
        <f t="shared" si="24"/>
        <v>#VALUE!</v>
      </c>
      <c r="N333" s="203" t="e">
        <f>SUM(M333:M352)</f>
        <v>#VALUE!</v>
      </c>
      <c r="O333" s="205" t="e">
        <f>(I333-N333)/I333</f>
        <v>#VALUE!</v>
      </c>
    </row>
    <row r="334" spans="1:15" x14ac:dyDescent="0.25">
      <c r="A334" s="231"/>
      <c r="B334" s="234"/>
      <c r="C334" s="162">
        <v>329</v>
      </c>
      <c r="D334" s="7" t="s">
        <v>385</v>
      </c>
      <c r="E334" s="64" t="s">
        <v>658</v>
      </c>
      <c r="F334" s="69">
        <v>1</v>
      </c>
      <c r="G334" s="145">
        <v>46.95</v>
      </c>
      <c r="H334" s="53">
        <f t="shared" si="25"/>
        <v>46.95</v>
      </c>
      <c r="I334" s="271"/>
      <c r="J334" s="163"/>
      <c r="K334" s="88" t="str">
        <f t="shared" si="22"/>
        <v/>
      </c>
      <c r="L334" s="121" t="str">
        <f t="shared" si="23"/>
        <v/>
      </c>
      <c r="M334" s="89" t="e">
        <f t="shared" si="24"/>
        <v>#VALUE!</v>
      </c>
      <c r="N334" s="207"/>
      <c r="O334" s="208"/>
    </row>
    <row r="335" spans="1:15" x14ac:dyDescent="0.25">
      <c r="A335" s="231"/>
      <c r="B335" s="234"/>
      <c r="C335" s="162">
        <v>330</v>
      </c>
      <c r="D335" s="7" t="s">
        <v>386</v>
      </c>
      <c r="E335" s="64" t="s">
        <v>658</v>
      </c>
      <c r="F335" s="69">
        <v>2</v>
      </c>
      <c r="G335" s="145">
        <v>37.729999999999997</v>
      </c>
      <c r="H335" s="53">
        <f t="shared" si="25"/>
        <v>75.459999999999994</v>
      </c>
      <c r="I335" s="271"/>
      <c r="J335" s="163"/>
      <c r="K335" s="88" t="str">
        <f t="shared" si="22"/>
        <v/>
      </c>
      <c r="L335" s="121" t="str">
        <f t="shared" si="23"/>
        <v/>
      </c>
      <c r="M335" s="89" t="e">
        <f t="shared" si="24"/>
        <v>#VALUE!</v>
      </c>
      <c r="N335" s="207"/>
      <c r="O335" s="208"/>
    </row>
    <row r="336" spans="1:15" x14ac:dyDescent="0.25">
      <c r="A336" s="231"/>
      <c r="B336" s="234"/>
      <c r="C336" s="162">
        <v>331</v>
      </c>
      <c r="D336" s="8" t="s">
        <v>387</v>
      </c>
      <c r="E336" s="64" t="s">
        <v>658</v>
      </c>
      <c r="F336" s="69">
        <v>1</v>
      </c>
      <c r="G336" s="145">
        <v>45.27</v>
      </c>
      <c r="H336" s="53">
        <f t="shared" si="25"/>
        <v>45.27</v>
      </c>
      <c r="I336" s="271"/>
      <c r="J336" s="163"/>
      <c r="K336" s="88" t="str">
        <f t="shared" si="22"/>
        <v/>
      </c>
      <c r="L336" s="121" t="str">
        <f t="shared" si="23"/>
        <v/>
      </c>
      <c r="M336" s="89" t="e">
        <f t="shared" si="24"/>
        <v>#VALUE!</v>
      </c>
      <c r="N336" s="207"/>
      <c r="O336" s="208"/>
    </row>
    <row r="337" spans="1:15" x14ac:dyDescent="0.25">
      <c r="A337" s="231"/>
      <c r="B337" s="234"/>
      <c r="C337" s="162">
        <v>332</v>
      </c>
      <c r="D337" s="8" t="s">
        <v>388</v>
      </c>
      <c r="E337" s="64" t="s">
        <v>658</v>
      </c>
      <c r="F337" s="69">
        <v>1</v>
      </c>
      <c r="G337" s="145">
        <v>43.59</v>
      </c>
      <c r="H337" s="53">
        <f t="shared" si="25"/>
        <v>43.59</v>
      </c>
      <c r="I337" s="271"/>
      <c r="J337" s="163"/>
      <c r="K337" s="88" t="str">
        <f t="shared" si="22"/>
        <v/>
      </c>
      <c r="L337" s="121" t="str">
        <f t="shared" si="23"/>
        <v/>
      </c>
      <c r="M337" s="89" t="e">
        <f t="shared" si="24"/>
        <v>#VALUE!</v>
      </c>
      <c r="N337" s="207"/>
      <c r="O337" s="208"/>
    </row>
    <row r="338" spans="1:15" x14ac:dyDescent="0.25">
      <c r="A338" s="231"/>
      <c r="B338" s="234"/>
      <c r="C338" s="162">
        <v>333</v>
      </c>
      <c r="D338" s="8" t="s">
        <v>389</v>
      </c>
      <c r="E338" s="64" t="s">
        <v>658</v>
      </c>
      <c r="F338" s="69">
        <v>1</v>
      </c>
      <c r="G338" s="145">
        <v>8.3800000000000008</v>
      </c>
      <c r="H338" s="53">
        <f t="shared" si="25"/>
        <v>8.3800000000000008</v>
      </c>
      <c r="I338" s="271"/>
      <c r="J338" s="163"/>
      <c r="K338" s="88" t="str">
        <f t="shared" si="22"/>
        <v/>
      </c>
      <c r="L338" s="121" t="str">
        <f t="shared" si="23"/>
        <v/>
      </c>
      <c r="M338" s="89" t="e">
        <f t="shared" si="24"/>
        <v>#VALUE!</v>
      </c>
      <c r="N338" s="207"/>
      <c r="O338" s="208"/>
    </row>
    <row r="339" spans="1:15" x14ac:dyDescent="0.25">
      <c r="A339" s="231"/>
      <c r="B339" s="234"/>
      <c r="C339" s="162">
        <v>334</v>
      </c>
      <c r="D339" s="7" t="s">
        <v>390</v>
      </c>
      <c r="E339" s="64" t="s">
        <v>658</v>
      </c>
      <c r="F339" s="69">
        <v>1</v>
      </c>
      <c r="G339" s="145">
        <v>96.42</v>
      </c>
      <c r="H339" s="53">
        <f t="shared" si="25"/>
        <v>96.42</v>
      </c>
      <c r="I339" s="271"/>
      <c r="J339" s="163"/>
      <c r="K339" s="88" t="str">
        <f t="shared" si="22"/>
        <v/>
      </c>
      <c r="L339" s="121" t="str">
        <f t="shared" si="23"/>
        <v/>
      </c>
      <c r="M339" s="89" t="e">
        <f t="shared" si="24"/>
        <v>#VALUE!</v>
      </c>
      <c r="N339" s="207"/>
      <c r="O339" s="208"/>
    </row>
    <row r="340" spans="1:15" x14ac:dyDescent="0.25">
      <c r="A340" s="231"/>
      <c r="B340" s="234"/>
      <c r="C340" s="162">
        <v>335</v>
      </c>
      <c r="D340" s="7" t="s">
        <v>391</v>
      </c>
      <c r="E340" s="64" t="s">
        <v>658</v>
      </c>
      <c r="F340" s="69">
        <v>1</v>
      </c>
      <c r="G340" s="145">
        <v>100.6</v>
      </c>
      <c r="H340" s="53">
        <f t="shared" si="25"/>
        <v>100.6</v>
      </c>
      <c r="I340" s="271"/>
      <c r="J340" s="163"/>
      <c r="K340" s="88" t="str">
        <f t="shared" si="22"/>
        <v/>
      </c>
      <c r="L340" s="121" t="str">
        <f t="shared" si="23"/>
        <v/>
      </c>
      <c r="M340" s="89" t="e">
        <f t="shared" si="24"/>
        <v>#VALUE!</v>
      </c>
      <c r="N340" s="207"/>
      <c r="O340" s="208"/>
    </row>
    <row r="341" spans="1:15" x14ac:dyDescent="0.25">
      <c r="A341" s="231"/>
      <c r="B341" s="234"/>
      <c r="C341" s="162">
        <v>336</v>
      </c>
      <c r="D341" s="7" t="s">
        <v>392</v>
      </c>
      <c r="E341" s="64" t="s">
        <v>658</v>
      </c>
      <c r="F341" s="69">
        <v>1</v>
      </c>
      <c r="G341" s="145">
        <v>110.67</v>
      </c>
      <c r="H341" s="53">
        <f t="shared" si="25"/>
        <v>110.67</v>
      </c>
      <c r="I341" s="271"/>
      <c r="J341" s="163"/>
      <c r="K341" s="88" t="str">
        <f t="shared" si="22"/>
        <v/>
      </c>
      <c r="L341" s="121" t="str">
        <f t="shared" si="23"/>
        <v/>
      </c>
      <c r="M341" s="89" t="e">
        <f t="shared" si="24"/>
        <v>#VALUE!</v>
      </c>
      <c r="N341" s="207"/>
      <c r="O341" s="208"/>
    </row>
    <row r="342" spans="1:15" x14ac:dyDescent="0.25">
      <c r="A342" s="231"/>
      <c r="B342" s="234"/>
      <c r="C342" s="162">
        <v>337</v>
      </c>
      <c r="D342" s="7" t="s">
        <v>393</v>
      </c>
      <c r="E342" s="64" t="s">
        <v>658</v>
      </c>
      <c r="F342" s="69">
        <v>1</v>
      </c>
      <c r="G342" s="145">
        <v>114.03</v>
      </c>
      <c r="H342" s="53">
        <f t="shared" si="25"/>
        <v>114.03</v>
      </c>
      <c r="I342" s="271"/>
      <c r="J342" s="163"/>
      <c r="K342" s="88" t="str">
        <f t="shared" si="22"/>
        <v/>
      </c>
      <c r="L342" s="121" t="str">
        <f t="shared" si="23"/>
        <v/>
      </c>
      <c r="M342" s="89" t="e">
        <f t="shared" si="24"/>
        <v>#VALUE!</v>
      </c>
      <c r="N342" s="207"/>
      <c r="O342" s="208"/>
    </row>
    <row r="343" spans="1:15" x14ac:dyDescent="0.25">
      <c r="A343" s="231"/>
      <c r="B343" s="234"/>
      <c r="C343" s="162">
        <v>338</v>
      </c>
      <c r="D343" s="7" t="s">
        <v>394</v>
      </c>
      <c r="E343" s="64" t="s">
        <v>658</v>
      </c>
      <c r="F343" s="69">
        <v>1</v>
      </c>
      <c r="G343" s="145">
        <v>137.5</v>
      </c>
      <c r="H343" s="53">
        <f t="shared" si="25"/>
        <v>137.5</v>
      </c>
      <c r="I343" s="271"/>
      <c r="J343" s="163"/>
      <c r="K343" s="88" t="str">
        <f t="shared" si="22"/>
        <v/>
      </c>
      <c r="L343" s="121" t="str">
        <f t="shared" si="23"/>
        <v/>
      </c>
      <c r="M343" s="89" t="e">
        <f t="shared" si="24"/>
        <v>#VALUE!</v>
      </c>
      <c r="N343" s="207"/>
      <c r="O343" s="208"/>
    </row>
    <row r="344" spans="1:15" x14ac:dyDescent="0.25">
      <c r="A344" s="231"/>
      <c r="B344" s="234"/>
      <c r="C344" s="162">
        <v>339</v>
      </c>
      <c r="D344" s="7" t="s">
        <v>395</v>
      </c>
      <c r="E344" s="64" t="s">
        <v>658</v>
      </c>
      <c r="F344" s="69">
        <v>1</v>
      </c>
      <c r="G344" s="145">
        <v>154.26</v>
      </c>
      <c r="H344" s="53">
        <f t="shared" si="25"/>
        <v>154.26</v>
      </c>
      <c r="I344" s="271"/>
      <c r="J344" s="163"/>
      <c r="K344" s="88" t="str">
        <f t="shared" si="22"/>
        <v/>
      </c>
      <c r="L344" s="121" t="str">
        <f t="shared" si="23"/>
        <v/>
      </c>
      <c r="M344" s="89" t="e">
        <f t="shared" si="24"/>
        <v>#VALUE!</v>
      </c>
      <c r="N344" s="207"/>
      <c r="O344" s="208"/>
    </row>
    <row r="345" spans="1:15" x14ac:dyDescent="0.25">
      <c r="A345" s="231"/>
      <c r="B345" s="234"/>
      <c r="C345" s="162">
        <v>340</v>
      </c>
      <c r="D345" s="7" t="s">
        <v>396</v>
      </c>
      <c r="E345" s="64" t="s">
        <v>658</v>
      </c>
      <c r="F345" s="69">
        <v>1</v>
      </c>
      <c r="G345" s="145">
        <v>192.83</v>
      </c>
      <c r="H345" s="53">
        <f t="shared" si="25"/>
        <v>192.83</v>
      </c>
      <c r="I345" s="271"/>
      <c r="J345" s="163"/>
      <c r="K345" s="88" t="str">
        <f t="shared" si="22"/>
        <v/>
      </c>
      <c r="L345" s="121" t="str">
        <f t="shared" si="23"/>
        <v/>
      </c>
      <c r="M345" s="89" t="e">
        <f t="shared" si="24"/>
        <v>#VALUE!</v>
      </c>
      <c r="N345" s="207"/>
      <c r="O345" s="208"/>
    </row>
    <row r="346" spans="1:15" x14ac:dyDescent="0.25">
      <c r="A346" s="231"/>
      <c r="B346" s="234"/>
      <c r="C346" s="162">
        <v>341</v>
      </c>
      <c r="D346" s="7" t="s">
        <v>397</v>
      </c>
      <c r="E346" s="64" t="s">
        <v>658</v>
      </c>
      <c r="F346" s="69">
        <v>1</v>
      </c>
      <c r="G346" s="145">
        <v>206.24</v>
      </c>
      <c r="H346" s="53">
        <f t="shared" si="25"/>
        <v>206.24</v>
      </c>
      <c r="I346" s="271"/>
      <c r="J346" s="163"/>
      <c r="K346" s="88" t="str">
        <f t="shared" si="22"/>
        <v/>
      </c>
      <c r="L346" s="121" t="str">
        <f t="shared" si="23"/>
        <v/>
      </c>
      <c r="M346" s="89" t="e">
        <f t="shared" si="24"/>
        <v>#VALUE!</v>
      </c>
      <c r="N346" s="207"/>
      <c r="O346" s="208"/>
    </row>
    <row r="347" spans="1:15" x14ac:dyDescent="0.25">
      <c r="A347" s="231"/>
      <c r="B347" s="234"/>
      <c r="C347" s="162">
        <v>342</v>
      </c>
      <c r="D347" s="7" t="s">
        <v>398</v>
      </c>
      <c r="E347" s="64" t="s">
        <v>658</v>
      </c>
      <c r="F347" s="69">
        <v>1</v>
      </c>
      <c r="G347" s="145">
        <v>256.54000000000002</v>
      </c>
      <c r="H347" s="53">
        <f t="shared" si="25"/>
        <v>256.54000000000002</v>
      </c>
      <c r="I347" s="271"/>
      <c r="J347" s="163"/>
      <c r="K347" s="88" t="str">
        <f t="shared" si="22"/>
        <v/>
      </c>
      <c r="L347" s="121" t="str">
        <f t="shared" si="23"/>
        <v/>
      </c>
      <c r="M347" s="89" t="e">
        <f t="shared" si="24"/>
        <v>#VALUE!</v>
      </c>
      <c r="N347" s="207"/>
      <c r="O347" s="208"/>
    </row>
    <row r="348" spans="1:15" x14ac:dyDescent="0.25">
      <c r="A348" s="231"/>
      <c r="B348" s="234"/>
      <c r="C348" s="162">
        <v>343</v>
      </c>
      <c r="D348" s="7" t="s">
        <v>399</v>
      </c>
      <c r="E348" s="64" t="s">
        <v>658</v>
      </c>
      <c r="F348" s="69">
        <v>1</v>
      </c>
      <c r="G348" s="145">
        <v>85.51</v>
      </c>
      <c r="H348" s="53">
        <f t="shared" si="25"/>
        <v>85.51</v>
      </c>
      <c r="I348" s="271"/>
      <c r="J348" s="163"/>
      <c r="K348" s="88" t="str">
        <f t="shared" si="22"/>
        <v/>
      </c>
      <c r="L348" s="121" t="str">
        <f t="shared" si="23"/>
        <v/>
      </c>
      <c r="M348" s="89" t="e">
        <f t="shared" si="24"/>
        <v>#VALUE!</v>
      </c>
      <c r="N348" s="207"/>
      <c r="O348" s="208"/>
    </row>
    <row r="349" spans="1:15" x14ac:dyDescent="0.25">
      <c r="A349" s="231"/>
      <c r="B349" s="234"/>
      <c r="C349" s="162">
        <v>344</v>
      </c>
      <c r="D349" s="9" t="s">
        <v>400</v>
      </c>
      <c r="E349" s="64" t="s">
        <v>658</v>
      </c>
      <c r="F349" s="69">
        <v>6</v>
      </c>
      <c r="G349" s="145">
        <v>73.78</v>
      </c>
      <c r="H349" s="53">
        <f t="shared" si="25"/>
        <v>442.68</v>
      </c>
      <c r="I349" s="271"/>
      <c r="J349" s="163"/>
      <c r="K349" s="88" t="str">
        <f t="shared" si="22"/>
        <v/>
      </c>
      <c r="L349" s="121" t="str">
        <f t="shared" si="23"/>
        <v/>
      </c>
      <c r="M349" s="89" t="e">
        <f t="shared" si="24"/>
        <v>#VALUE!</v>
      </c>
      <c r="N349" s="207"/>
      <c r="O349" s="208"/>
    </row>
    <row r="350" spans="1:15" x14ac:dyDescent="0.25">
      <c r="A350" s="231"/>
      <c r="B350" s="234"/>
      <c r="C350" s="162">
        <v>345</v>
      </c>
      <c r="D350" s="7" t="s">
        <v>401</v>
      </c>
      <c r="E350" s="64" t="s">
        <v>658</v>
      </c>
      <c r="F350" s="69">
        <v>1</v>
      </c>
      <c r="G350" s="145">
        <v>83.83</v>
      </c>
      <c r="H350" s="53">
        <f t="shared" si="25"/>
        <v>83.83</v>
      </c>
      <c r="I350" s="271"/>
      <c r="J350" s="163"/>
      <c r="K350" s="88" t="str">
        <f t="shared" si="22"/>
        <v/>
      </c>
      <c r="L350" s="121" t="str">
        <f t="shared" si="23"/>
        <v/>
      </c>
      <c r="M350" s="89" t="e">
        <f t="shared" si="24"/>
        <v>#VALUE!</v>
      </c>
      <c r="N350" s="207"/>
      <c r="O350" s="208"/>
    </row>
    <row r="351" spans="1:15" x14ac:dyDescent="0.25">
      <c r="A351" s="231"/>
      <c r="B351" s="234"/>
      <c r="C351" s="162">
        <v>346</v>
      </c>
      <c r="D351" s="6" t="s">
        <v>681</v>
      </c>
      <c r="E351" s="64" t="s">
        <v>658</v>
      </c>
      <c r="F351" s="69">
        <v>1</v>
      </c>
      <c r="G351" s="145">
        <v>89.72</v>
      </c>
      <c r="H351" s="53">
        <f t="shared" si="25"/>
        <v>89.72</v>
      </c>
      <c r="I351" s="271"/>
      <c r="J351" s="163"/>
      <c r="K351" s="88" t="str">
        <f t="shared" si="22"/>
        <v/>
      </c>
      <c r="L351" s="121" t="str">
        <f t="shared" si="23"/>
        <v/>
      </c>
      <c r="M351" s="89" t="e">
        <f t="shared" si="24"/>
        <v>#VALUE!</v>
      </c>
      <c r="N351" s="207"/>
      <c r="O351" s="208"/>
    </row>
    <row r="352" spans="1:15" ht="15.75" thickBot="1" x14ac:dyDescent="0.3">
      <c r="A352" s="232"/>
      <c r="B352" s="235"/>
      <c r="C352" s="166">
        <v>347</v>
      </c>
      <c r="D352" s="34" t="s">
        <v>402</v>
      </c>
      <c r="E352" s="65" t="s">
        <v>658</v>
      </c>
      <c r="F352" s="70">
        <v>1</v>
      </c>
      <c r="G352" s="147">
        <v>16.77</v>
      </c>
      <c r="H352" s="61">
        <f t="shared" si="25"/>
        <v>16.77</v>
      </c>
      <c r="I352" s="270"/>
      <c r="J352" s="167"/>
      <c r="K352" s="90" t="str">
        <f t="shared" si="22"/>
        <v/>
      </c>
      <c r="L352" s="122" t="str">
        <f t="shared" si="23"/>
        <v/>
      </c>
      <c r="M352" s="91" t="e">
        <f t="shared" si="24"/>
        <v>#VALUE!</v>
      </c>
      <c r="N352" s="204"/>
      <c r="O352" s="206"/>
    </row>
    <row r="353" spans="1:15" x14ac:dyDescent="0.25">
      <c r="A353" s="230" t="s">
        <v>43</v>
      </c>
      <c r="B353" s="233">
        <v>42</v>
      </c>
      <c r="C353" s="169">
        <v>348</v>
      </c>
      <c r="D353" s="134" t="s">
        <v>403</v>
      </c>
      <c r="E353" s="131" t="s">
        <v>658</v>
      </c>
      <c r="F353" s="132">
        <v>1</v>
      </c>
      <c r="G353" s="146">
        <v>40.24</v>
      </c>
      <c r="H353" s="133">
        <f t="shared" si="25"/>
        <v>40.24</v>
      </c>
      <c r="I353" s="203">
        <f>SUM(H353:H371)</f>
        <v>1325.2200000000003</v>
      </c>
      <c r="J353" s="170"/>
      <c r="K353" s="92" t="str">
        <f t="shared" si="22"/>
        <v/>
      </c>
      <c r="L353" s="124" t="str">
        <f t="shared" si="23"/>
        <v/>
      </c>
      <c r="M353" s="93" t="e">
        <f t="shared" si="24"/>
        <v>#VALUE!</v>
      </c>
      <c r="N353" s="203" t="e">
        <f>SUM(M353:M371)</f>
        <v>#VALUE!</v>
      </c>
      <c r="O353" s="205" t="e">
        <f>(I353-N353)/I353</f>
        <v>#VALUE!</v>
      </c>
    </row>
    <row r="354" spans="1:15" x14ac:dyDescent="0.25">
      <c r="A354" s="231"/>
      <c r="B354" s="234"/>
      <c r="C354" s="162">
        <v>349</v>
      </c>
      <c r="D354" s="6" t="s">
        <v>404</v>
      </c>
      <c r="E354" s="64" t="s">
        <v>658</v>
      </c>
      <c r="F354" s="69">
        <v>1</v>
      </c>
      <c r="G354" s="145">
        <v>20.12</v>
      </c>
      <c r="H354" s="53">
        <f t="shared" si="25"/>
        <v>20.12</v>
      </c>
      <c r="I354" s="271"/>
      <c r="J354" s="163"/>
      <c r="K354" s="88" t="str">
        <f t="shared" si="22"/>
        <v/>
      </c>
      <c r="L354" s="121" t="str">
        <f t="shared" si="23"/>
        <v/>
      </c>
      <c r="M354" s="89" t="e">
        <f t="shared" si="24"/>
        <v>#VALUE!</v>
      </c>
      <c r="N354" s="207"/>
      <c r="O354" s="208"/>
    </row>
    <row r="355" spans="1:15" x14ac:dyDescent="0.25">
      <c r="A355" s="231"/>
      <c r="B355" s="234"/>
      <c r="C355" s="162">
        <v>350</v>
      </c>
      <c r="D355" s="6" t="s">
        <v>682</v>
      </c>
      <c r="E355" s="64" t="s">
        <v>658</v>
      </c>
      <c r="F355" s="69">
        <v>1</v>
      </c>
      <c r="G355" s="145">
        <v>53.65</v>
      </c>
      <c r="H355" s="53">
        <f t="shared" si="25"/>
        <v>53.65</v>
      </c>
      <c r="I355" s="271"/>
      <c r="J355" s="163"/>
      <c r="K355" s="88" t="str">
        <f t="shared" si="22"/>
        <v/>
      </c>
      <c r="L355" s="121" t="str">
        <f t="shared" si="23"/>
        <v/>
      </c>
      <c r="M355" s="89" t="e">
        <f t="shared" si="24"/>
        <v>#VALUE!</v>
      </c>
      <c r="N355" s="207"/>
      <c r="O355" s="208"/>
    </row>
    <row r="356" spans="1:15" x14ac:dyDescent="0.25">
      <c r="A356" s="231"/>
      <c r="B356" s="234"/>
      <c r="C356" s="162">
        <v>351</v>
      </c>
      <c r="D356" s="6" t="s">
        <v>683</v>
      </c>
      <c r="E356" s="64" t="s">
        <v>658</v>
      </c>
      <c r="F356" s="69">
        <v>1</v>
      </c>
      <c r="G356" s="145">
        <v>92.22</v>
      </c>
      <c r="H356" s="53">
        <f t="shared" si="25"/>
        <v>92.22</v>
      </c>
      <c r="I356" s="271"/>
      <c r="J356" s="163"/>
      <c r="K356" s="88" t="str">
        <f t="shared" si="22"/>
        <v/>
      </c>
      <c r="L356" s="121" t="str">
        <f t="shared" si="23"/>
        <v/>
      </c>
      <c r="M356" s="89" t="e">
        <f t="shared" si="24"/>
        <v>#VALUE!</v>
      </c>
      <c r="N356" s="207"/>
      <c r="O356" s="208"/>
    </row>
    <row r="357" spans="1:15" x14ac:dyDescent="0.25">
      <c r="A357" s="231"/>
      <c r="B357" s="234"/>
      <c r="C357" s="162">
        <v>352</v>
      </c>
      <c r="D357" s="6" t="s">
        <v>405</v>
      </c>
      <c r="E357" s="64" t="s">
        <v>658</v>
      </c>
      <c r="F357" s="69">
        <v>1</v>
      </c>
      <c r="G357" s="145">
        <v>78.81</v>
      </c>
      <c r="H357" s="53">
        <f t="shared" si="25"/>
        <v>78.81</v>
      </c>
      <c r="I357" s="271"/>
      <c r="J357" s="163"/>
      <c r="K357" s="88" t="str">
        <f t="shared" si="22"/>
        <v/>
      </c>
      <c r="L357" s="121" t="str">
        <f t="shared" si="23"/>
        <v/>
      </c>
      <c r="M357" s="89" t="e">
        <f t="shared" si="24"/>
        <v>#VALUE!</v>
      </c>
      <c r="N357" s="207"/>
      <c r="O357" s="208"/>
    </row>
    <row r="358" spans="1:15" x14ac:dyDescent="0.25">
      <c r="A358" s="231"/>
      <c r="B358" s="234"/>
      <c r="C358" s="162">
        <v>353</v>
      </c>
      <c r="D358" s="6" t="s">
        <v>406</v>
      </c>
      <c r="E358" s="64" t="s">
        <v>658</v>
      </c>
      <c r="F358" s="69">
        <v>3</v>
      </c>
      <c r="G358" s="145">
        <v>68.739999999999995</v>
      </c>
      <c r="H358" s="53">
        <f t="shared" si="25"/>
        <v>206.21999999999997</v>
      </c>
      <c r="I358" s="271"/>
      <c r="J358" s="163"/>
      <c r="K358" s="88" t="str">
        <f t="shared" si="22"/>
        <v/>
      </c>
      <c r="L358" s="121" t="str">
        <f t="shared" si="23"/>
        <v/>
      </c>
      <c r="M358" s="89" t="e">
        <f t="shared" si="24"/>
        <v>#VALUE!</v>
      </c>
      <c r="N358" s="207"/>
      <c r="O358" s="208"/>
    </row>
    <row r="359" spans="1:15" x14ac:dyDescent="0.25">
      <c r="A359" s="231"/>
      <c r="B359" s="234"/>
      <c r="C359" s="162">
        <v>354</v>
      </c>
      <c r="D359" s="6" t="s">
        <v>684</v>
      </c>
      <c r="E359" s="64" t="s">
        <v>658</v>
      </c>
      <c r="F359" s="69">
        <v>1</v>
      </c>
      <c r="G359" s="145">
        <v>75.45</v>
      </c>
      <c r="H359" s="53">
        <f t="shared" si="25"/>
        <v>75.45</v>
      </c>
      <c r="I359" s="271"/>
      <c r="J359" s="163"/>
      <c r="K359" s="88" t="str">
        <f t="shared" si="22"/>
        <v/>
      </c>
      <c r="L359" s="121" t="str">
        <f t="shared" si="23"/>
        <v/>
      </c>
      <c r="M359" s="89" t="e">
        <f t="shared" si="24"/>
        <v>#VALUE!</v>
      </c>
      <c r="N359" s="207"/>
      <c r="O359" s="208"/>
    </row>
    <row r="360" spans="1:15" x14ac:dyDescent="0.25">
      <c r="A360" s="231"/>
      <c r="B360" s="234"/>
      <c r="C360" s="162">
        <v>355</v>
      </c>
      <c r="D360" s="6" t="s">
        <v>685</v>
      </c>
      <c r="E360" s="64" t="s">
        <v>658</v>
      </c>
      <c r="F360" s="69">
        <v>1</v>
      </c>
      <c r="G360" s="145">
        <v>55.33</v>
      </c>
      <c r="H360" s="53">
        <f t="shared" si="25"/>
        <v>55.33</v>
      </c>
      <c r="I360" s="271"/>
      <c r="J360" s="163"/>
      <c r="K360" s="88" t="str">
        <f t="shared" si="22"/>
        <v/>
      </c>
      <c r="L360" s="121" t="str">
        <f t="shared" si="23"/>
        <v/>
      </c>
      <c r="M360" s="89" t="e">
        <f t="shared" si="24"/>
        <v>#VALUE!</v>
      </c>
      <c r="N360" s="207"/>
      <c r="O360" s="208"/>
    </row>
    <row r="361" spans="1:15" x14ac:dyDescent="0.25">
      <c r="A361" s="231"/>
      <c r="B361" s="234"/>
      <c r="C361" s="162">
        <v>356</v>
      </c>
      <c r="D361" s="6" t="s">
        <v>407</v>
      </c>
      <c r="E361" s="64" t="s">
        <v>658</v>
      </c>
      <c r="F361" s="69">
        <v>3</v>
      </c>
      <c r="G361" s="145">
        <v>70.42</v>
      </c>
      <c r="H361" s="53">
        <f t="shared" si="25"/>
        <v>211.26</v>
      </c>
      <c r="I361" s="271"/>
      <c r="J361" s="163"/>
      <c r="K361" s="88" t="str">
        <f t="shared" si="22"/>
        <v/>
      </c>
      <c r="L361" s="121" t="str">
        <f t="shared" si="23"/>
        <v/>
      </c>
      <c r="M361" s="89" t="e">
        <f t="shared" si="24"/>
        <v>#VALUE!</v>
      </c>
      <c r="N361" s="207"/>
      <c r="O361" s="208"/>
    </row>
    <row r="362" spans="1:15" x14ac:dyDescent="0.25">
      <c r="A362" s="231"/>
      <c r="B362" s="234"/>
      <c r="C362" s="162">
        <v>357</v>
      </c>
      <c r="D362" s="185" t="s">
        <v>408</v>
      </c>
      <c r="E362" s="64" t="s">
        <v>658</v>
      </c>
      <c r="F362" s="69">
        <v>0</v>
      </c>
      <c r="G362" s="145">
        <v>0</v>
      </c>
      <c r="H362" s="53">
        <f t="shared" si="25"/>
        <v>0</v>
      </c>
      <c r="I362" s="271"/>
      <c r="J362" s="163"/>
      <c r="K362" s="88" t="str">
        <f t="shared" si="22"/>
        <v/>
      </c>
      <c r="L362" s="121" t="str">
        <f t="shared" si="23"/>
        <v/>
      </c>
      <c r="M362" s="89" t="e">
        <f t="shared" si="24"/>
        <v>#VALUE!</v>
      </c>
      <c r="N362" s="207"/>
      <c r="O362" s="208"/>
    </row>
    <row r="363" spans="1:15" x14ac:dyDescent="0.25">
      <c r="A363" s="231"/>
      <c r="B363" s="234"/>
      <c r="C363" s="162">
        <v>358</v>
      </c>
      <c r="D363" s="6" t="s">
        <v>409</v>
      </c>
      <c r="E363" s="64" t="s">
        <v>658</v>
      </c>
      <c r="F363" s="69">
        <v>1</v>
      </c>
      <c r="G363" s="145">
        <v>150.91</v>
      </c>
      <c r="H363" s="53">
        <f t="shared" si="25"/>
        <v>150.91</v>
      </c>
      <c r="I363" s="271"/>
      <c r="J363" s="163"/>
      <c r="K363" s="88" t="str">
        <f t="shared" si="22"/>
        <v/>
      </c>
      <c r="L363" s="121" t="str">
        <f t="shared" si="23"/>
        <v/>
      </c>
      <c r="M363" s="89" t="e">
        <f t="shared" si="24"/>
        <v>#VALUE!</v>
      </c>
      <c r="N363" s="207"/>
      <c r="O363" s="208"/>
    </row>
    <row r="364" spans="1:15" x14ac:dyDescent="0.25">
      <c r="A364" s="231"/>
      <c r="B364" s="234"/>
      <c r="C364" s="162">
        <v>359</v>
      </c>
      <c r="D364" s="6" t="s">
        <v>410</v>
      </c>
      <c r="E364" s="64" t="s">
        <v>658</v>
      </c>
      <c r="F364" s="69">
        <v>1</v>
      </c>
      <c r="G364" s="145">
        <v>176.06</v>
      </c>
      <c r="H364" s="53">
        <f t="shared" si="25"/>
        <v>176.06</v>
      </c>
      <c r="I364" s="271"/>
      <c r="J364" s="163"/>
      <c r="K364" s="88" t="str">
        <f t="shared" si="22"/>
        <v/>
      </c>
      <c r="L364" s="121" t="str">
        <f t="shared" si="23"/>
        <v/>
      </c>
      <c r="M364" s="89" t="e">
        <f t="shared" si="24"/>
        <v>#VALUE!</v>
      </c>
      <c r="N364" s="207"/>
      <c r="O364" s="208"/>
    </row>
    <row r="365" spans="1:15" x14ac:dyDescent="0.25">
      <c r="A365" s="231"/>
      <c r="B365" s="234"/>
      <c r="C365" s="162">
        <v>360</v>
      </c>
      <c r="D365" s="6" t="s">
        <v>411</v>
      </c>
      <c r="E365" s="64" t="s">
        <v>658</v>
      </c>
      <c r="F365" s="69">
        <v>2</v>
      </c>
      <c r="G365" s="145">
        <v>55.33</v>
      </c>
      <c r="H365" s="53">
        <f t="shared" si="25"/>
        <v>110.66</v>
      </c>
      <c r="I365" s="271"/>
      <c r="J365" s="163"/>
      <c r="K365" s="88" t="str">
        <f t="shared" si="22"/>
        <v/>
      </c>
      <c r="L365" s="121" t="str">
        <f t="shared" si="23"/>
        <v/>
      </c>
      <c r="M365" s="89" t="e">
        <f t="shared" si="24"/>
        <v>#VALUE!</v>
      </c>
      <c r="N365" s="207"/>
      <c r="O365" s="208"/>
    </row>
    <row r="366" spans="1:15" x14ac:dyDescent="0.25">
      <c r="A366" s="231"/>
      <c r="B366" s="234"/>
      <c r="C366" s="162">
        <v>361</v>
      </c>
      <c r="D366" s="6" t="s">
        <v>412</v>
      </c>
      <c r="E366" s="64" t="s">
        <v>658</v>
      </c>
      <c r="F366" s="69">
        <v>2</v>
      </c>
      <c r="G366" s="145">
        <v>18.45</v>
      </c>
      <c r="H366" s="53">
        <f t="shared" si="25"/>
        <v>36.9</v>
      </c>
      <c r="I366" s="271"/>
      <c r="J366" s="163"/>
      <c r="K366" s="88" t="str">
        <f t="shared" si="22"/>
        <v/>
      </c>
      <c r="L366" s="121" t="str">
        <f t="shared" si="23"/>
        <v/>
      </c>
      <c r="M366" s="89" t="e">
        <f t="shared" si="24"/>
        <v>#VALUE!</v>
      </c>
      <c r="N366" s="207"/>
      <c r="O366" s="208"/>
    </row>
    <row r="367" spans="1:15" x14ac:dyDescent="0.25">
      <c r="A367" s="231"/>
      <c r="B367" s="234"/>
      <c r="C367" s="162">
        <v>362</v>
      </c>
      <c r="D367" s="185" t="s">
        <v>413</v>
      </c>
      <c r="E367" s="64" t="s">
        <v>658</v>
      </c>
      <c r="F367" s="69">
        <v>1</v>
      </c>
      <c r="G367" s="145">
        <v>1.43</v>
      </c>
      <c r="H367" s="53">
        <f t="shared" si="25"/>
        <v>1.43</v>
      </c>
      <c r="I367" s="271"/>
      <c r="J367" s="163"/>
      <c r="K367" s="88" t="str">
        <f t="shared" si="22"/>
        <v/>
      </c>
      <c r="L367" s="121" t="str">
        <f t="shared" si="23"/>
        <v/>
      </c>
      <c r="M367" s="89" t="e">
        <f t="shared" si="24"/>
        <v>#VALUE!</v>
      </c>
      <c r="N367" s="207"/>
      <c r="O367" s="208"/>
    </row>
    <row r="368" spans="1:15" x14ac:dyDescent="0.25">
      <c r="A368" s="231"/>
      <c r="B368" s="234"/>
      <c r="C368" s="162">
        <v>363</v>
      </c>
      <c r="D368" s="185" t="s">
        <v>686</v>
      </c>
      <c r="E368" s="64" t="s">
        <v>658</v>
      </c>
      <c r="F368" s="69">
        <v>4</v>
      </c>
      <c r="G368" s="145">
        <v>0.75</v>
      </c>
      <c r="H368" s="53">
        <f t="shared" si="25"/>
        <v>3</v>
      </c>
      <c r="I368" s="271"/>
      <c r="J368" s="163"/>
      <c r="K368" s="88" t="str">
        <f t="shared" si="22"/>
        <v/>
      </c>
      <c r="L368" s="121" t="str">
        <f t="shared" si="23"/>
        <v/>
      </c>
      <c r="M368" s="89" t="e">
        <f t="shared" si="24"/>
        <v>#VALUE!</v>
      </c>
      <c r="N368" s="207"/>
      <c r="O368" s="208"/>
    </row>
    <row r="369" spans="1:15" x14ac:dyDescent="0.25">
      <c r="A369" s="231"/>
      <c r="B369" s="234"/>
      <c r="C369" s="162">
        <v>364</v>
      </c>
      <c r="D369" s="185" t="s">
        <v>687</v>
      </c>
      <c r="E369" s="64" t="s">
        <v>658</v>
      </c>
      <c r="F369" s="69">
        <v>4</v>
      </c>
      <c r="G369" s="145">
        <v>1.18</v>
      </c>
      <c r="H369" s="53">
        <f t="shared" si="25"/>
        <v>4.72</v>
      </c>
      <c r="I369" s="271"/>
      <c r="J369" s="163"/>
      <c r="K369" s="88" t="str">
        <f t="shared" si="22"/>
        <v/>
      </c>
      <c r="L369" s="121" t="str">
        <f t="shared" si="23"/>
        <v/>
      </c>
      <c r="M369" s="89" t="e">
        <f t="shared" si="24"/>
        <v>#VALUE!</v>
      </c>
      <c r="N369" s="207"/>
      <c r="O369" s="208"/>
    </row>
    <row r="370" spans="1:15" x14ac:dyDescent="0.25">
      <c r="A370" s="231"/>
      <c r="B370" s="234"/>
      <c r="C370" s="162">
        <v>365</v>
      </c>
      <c r="D370" s="6" t="s">
        <v>414</v>
      </c>
      <c r="E370" s="64" t="s">
        <v>658</v>
      </c>
      <c r="F370" s="69">
        <v>1</v>
      </c>
      <c r="G370" s="145">
        <v>1.34</v>
      </c>
      <c r="H370" s="53">
        <f t="shared" si="25"/>
        <v>1.34</v>
      </c>
      <c r="I370" s="271"/>
      <c r="J370" s="163"/>
      <c r="K370" s="88" t="str">
        <f t="shared" ref="K370:K433" si="26">IF(ISBLANK(J370),"",IF(AND(J370&gt;=0%,J370&lt;=70%),ROUND(J370,4),"ΜΗ ΑΠΟΔΕΚΤΟ"))</f>
        <v/>
      </c>
      <c r="L370" s="121" t="str">
        <f t="shared" ref="L370:L433" si="27">IF(ISBLANK(J370),"",G370-K370*G370)</f>
        <v/>
      </c>
      <c r="M370" s="89" t="e">
        <f t="shared" ref="M370:M433" si="28">F370*L370</f>
        <v>#VALUE!</v>
      </c>
      <c r="N370" s="207"/>
      <c r="O370" s="208"/>
    </row>
    <row r="371" spans="1:15" ht="15.75" thickBot="1" x14ac:dyDescent="0.3">
      <c r="A371" s="232"/>
      <c r="B371" s="235"/>
      <c r="C371" s="166">
        <v>366</v>
      </c>
      <c r="D371" s="25" t="s">
        <v>688</v>
      </c>
      <c r="E371" s="65" t="s">
        <v>658</v>
      </c>
      <c r="F371" s="70">
        <v>5</v>
      </c>
      <c r="G371" s="147">
        <v>1.38</v>
      </c>
      <c r="H371" s="61">
        <f t="shared" si="25"/>
        <v>6.8999999999999995</v>
      </c>
      <c r="I371" s="270"/>
      <c r="J371" s="167"/>
      <c r="K371" s="90" t="str">
        <f t="shared" si="26"/>
        <v/>
      </c>
      <c r="L371" s="122" t="str">
        <f t="shared" si="27"/>
        <v/>
      </c>
      <c r="M371" s="91" t="e">
        <f t="shared" si="28"/>
        <v>#VALUE!</v>
      </c>
      <c r="N371" s="204"/>
      <c r="O371" s="206"/>
    </row>
    <row r="372" spans="1:15" x14ac:dyDescent="0.25">
      <c r="A372" s="230" t="s">
        <v>44</v>
      </c>
      <c r="B372" s="233">
        <v>43</v>
      </c>
      <c r="C372" s="169">
        <v>367</v>
      </c>
      <c r="D372" s="190" t="s">
        <v>415</v>
      </c>
      <c r="E372" s="131" t="s">
        <v>658</v>
      </c>
      <c r="F372" s="132">
        <v>4</v>
      </c>
      <c r="G372" s="146">
        <v>4.1100000000000003</v>
      </c>
      <c r="H372" s="133">
        <f t="shared" si="25"/>
        <v>16.440000000000001</v>
      </c>
      <c r="I372" s="203">
        <f>SUM(H372:H376)</f>
        <v>224.53</v>
      </c>
      <c r="J372" s="170"/>
      <c r="K372" s="92" t="str">
        <f t="shared" si="26"/>
        <v/>
      </c>
      <c r="L372" s="124" t="str">
        <f t="shared" si="27"/>
        <v/>
      </c>
      <c r="M372" s="93" t="e">
        <f t="shared" si="28"/>
        <v>#VALUE!</v>
      </c>
      <c r="N372" s="203" t="e">
        <f>SUM(M372:M376)</f>
        <v>#VALUE!</v>
      </c>
      <c r="O372" s="205" t="e">
        <f>(I372-N372)/I372</f>
        <v>#VALUE!</v>
      </c>
    </row>
    <row r="373" spans="1:15" x14ac:dyDescent="0.25">
      <c r="A373" s="231"/>
      <c r="B373" s="234"/>
      <c r="C373" s="162">
        <v>368</v>
      </c>
      <c r="D373" s="6" t="s">
        <v>416</v>
      </c>
      <c r="E373" s="64" t="s">
        <v>658</v>
      </c>
      <c r="F373" s="69">
        <v>5</v>
      </c>
      <c r="G373" s="145">
        <v>7.05</v>
      </c>
      <c r="H373" s="53">
        <f t="shared" si="25"/>
        <v>35.25</v>
      </c>
      <c r="I373" s="271"/>
      <c r="J373" s="163"/>
      <c r="K373" s="88" t="str">
        <f t="shared" si="26"/>
        <v/>
      </c>
      <c r="L373" s="121" t="str">
        <f t="shared" si="27"/>
        <v/>
      </c>
      <c r="M373" s="89" t="e">
        <f t="shared" si="28"/>
        <v>#VALUE!</v>
      </c>
      <c r="N373" s="207"/>
      <c r="O373" s="208"/>
    </row>
    <row r="374" spans="1:15" x14ac:dyDescent="0.25">
      <c r="A374" s="231"/>
      <c r="B374" s="234"/>
      <c r="C374" s="162">
        <v>369</v>
      </c>
      <c r="D374" s="6" t="s">
        <v>417</v>
      </c>
      <c r="E374" s="64" t="s">
        <v>658</v>
      </c>
      <c r="F374" s="69">
        <v>2</v>
      </c>
      <c r="G374" s="145">
        <v>5.87</v>
      </c>
      <c r="H374" s="53">
        <f t="shared" si="25"/>
        <v>11.74</v>
      </c>
      <c r="I374" s="271"/>
      <c r="J374" s="163"/>
      <c r="K374" s="88" t="str">
        <f t="shared" si="26"/>
        <v/>
      </c>
      <c r="L374" s="121" t="str">
        <f t="shared" si="27"/>
        <v/>
      </c>
      <c r="M374" s="89" t="e">
        <f t="shared" si="28"/>
        <v>#VALUE!</v>
      </c>
      <c r="N374" s="207"/>
      <c r="O374" s="208"/>
    </row>
    <row r="375" spans="1:15" x14ac:dyDescent="0.25">
      <c r="A375" s="231"/>
      <c r="B375" s="234"/>
      <c r="C375" s="162">
        <v>370</v>
      </c>
      <c r="D375" s="185" t="s">
        <v>418</v>
      </c>
      <c r="E375" s="64" t="s">
        <v>658</v>
      </c>
      <c r="F375" s="69">
        <v>10</v>
      </c>
      <c r="G375" s="145">
        <v>10.91</v>
      </c>
      <c r="H375" s="53">
        <f t="shared" si="25"/>
        <v>109.1</v>
      </c>
      <c r="I375" s="271"/>
      <c r="J375" s="163"/>
      <c r="K375" s="88" t="str">
        <f t="shared" si="26"/>
        <v/>
      </c>
      <c r="L375" s="121" t="str">
        <f t="shared" si="27"/>
        <v/>
      </c>
      <c r="M375" s="89" t="e">
        <f t="shared" si="28"/>
        <v>#VALUE!</v>
      </c>
      <c r="N375" s="207"/>
      <c r="O375" s="208"/>
    </row>
    <row r="376" spans="1:15" ht="15.75" thickBot="1" x14ac:dyDescent="0.3">
      <c r="A376" s="232"/>
      <c r="B376" s="235"/>
      <c r="C376" s="166">
        <v>371</v>
      </c>
      <c r="D376" s="34" t="s">
        <v>419</v>
      </c>
      <c r="E376" s="65" t="s">
        <v>658</v>
      </c>
      <c r="F376" s="70">
        <v>2</v>
      </c>
      <c r="G376" s="147">
        <v>26</v>
      </c>
      <c r="H376" s="61">
        <f t="shared" si="25"/>
        <v>52</v>
      </c>
      <c r="I376" s="270"/>
      <c r="J376" s="167"/>
      <c r="K376" s="90" t="str">
        <f t="shared" si="26"/>
        <v/>
      </c>
      <c r="L376" s="122" t="str">
        <f t="shared" si="27"/>
        <v/>
      </c>
      <c r="M376" s="91" t="e">
        <f t="shared" si="28"/>
        <v>#VALUE!</v>
      </c>
      <c r="N376" s="204"/>
      <c r="O376" s="206"/>
    </row>
    <row r="377" spans="1:15" x14ac:dyDescent="0.25">
      <c r="A377" s="230" t="s">
        <v>45</v>
      </c>
      <c r="B377" s="233">
        <v>44</v>
      </c>
      <c r="C377" s="169">
        <v>372</v>
      </c>
      <c r="D377" s="171" t="s">
        <v>420</v>
      </c>
      <c r="E377" s="131" t="s">
        <v>658</v>
      </c>
      <c r="F377" s="132">
        <v>2</v>
      </c>
      <c r="G377" s="146">
        <v>0.67</v>
      </c>
      <c r="H377" s="133">
        <f t="shared" si="25"/>
        <v>1.34</v>
      </c>
      <c r="I377" s="203">
        <f>SUM(H377:H383)</f>
        <v>65.13</v>
      </c>
      <c r="J377" s="170"/>
      <c r="K377" s="92" t="str">
        <f t="shared" si="26"/>
        <v/>
      </c>
      <c r="L377" s="124" t="str">
        <f t="shared" si="27"/>
        <v/>
      </c>
      <c r="M377" s="93" t="e">
        <f t="shared" si="28"/>
        <v>#VALUE!</v>
      </c>
      <c r="N377" s="203" t="e">
        <f>SUM(M377:M383)</f>
        <v>#VALUE!</v>
      </c>
      <c r="O377" s="205" t="e">
        <f>(I377-N377)/I377</f>
        <v>#VALUE!</v>
      </c>
    </row>
    <row r="378" spans="1:15" x14ac:dyDescent="0.25">
      <c r="A378" s="231"/>
      <c r="B378" s="234"/>
      <c r="C378" s="162">
        <v>373</v>
      </c>
      <c r="D378" s="7" t="s">
        <v>421</v>
      </c>
      <c r="E378" s="64" t="s">
        <v>658</v>
      </c>
      <c r="F378" s="69">
        <v>2</v>
      </c>
      <c r="G378" s="145">
        <v>0.85</v>
      </c>
      <c r="H378" s="53">
        <f t="shared" si="25"/>
        <v>1.7</v>
      </c>
      <c r="I378" s="271"/>
      <c r="J378" s="163"/>
      <c r="K378" s="88" t="str">
        <f t="shared" si="26"/>
        <v/>
      </c>
      <c r="L378" s="121" t="str">
        <f t="shared" si="27"/>
        <v/>
      </c>
      <c r="M378" s="89" t="e">
        <f t="shared" si="28"/>
        <v>#VALUE!</v>
      </c>
      <c r="N378" s="207"/>
      <c r="O378" s="208"/>
    </row>
    <row r="379" spans="1:15" x14ac:dyDescent="0.25">
      <c r="A379" s="231"/>
      <c r="B379" s="234"/>
      <c r="C379" s="162">
        <v>374</v>
      </c>
      <c r="D379" s="7" t="s">
        <v>422</v>
      </c>
      <c r="E379" s="64" t="s">
        <v>658</v>
      </c>
      <c r="F379" s="69">
        <v>2</v>
      </c>
      <c r="G379" s="145">
        <v>1.01</v>
      </c>
      <c r="H379" s="53">
        <f t="shared" si="25"/>
        <v>2.02</v>
      </c>
      <c r="I379" s="271"/>
      <c r="J379" s="163"/>
      <c r="K379" s="88" t="str">
        <f t="shared" si="26"/>
        <v/>
      </c>
      <c r="L379" s="121" t="str">
        <f t="shared" si="27"/>
        <v/>
      </c>
      <c r="M379" s="89" t="e">
        <f t="shared" si="28"/>
        <v>#VALUE!</v>
      </c>
      <c r="N379" s="207"/>
      <c r="O379" s="208"/>
    </row>
    <row r="380" spans="1:15" x14ac:dyDescent="0.25">
      <c r="A380" s="231"/>
      <c r="B380" s="234"/>
      <c r="C380" s="162">
        <v>375</v>
      </c>
      <c r="D380" s="7" t="s">
        <v>423</v>
      </c>
      <c r="E380" s="64" t="s">
        <v>658</v>
      </c>
      <c r="F380" s="69">
        <v>10</v>
      </c>
      <c r="G380" s="145">
        <v>2.0099999999999998</v>
      </c>
      <c r="H380" s="53">
        <f t="shared" si="25"/>
        <v>20.099999999999998</v>
      </c>
      <c r="I380" s="271"/>
      <c r="J380" s="163"/>
      <c r="K380" s="88" t="str">
        <f t="shared" si="26"/>
        <v/>
      </c>
      <c r="L380" s="121" t="str">
        <f t="shared" si="27"/>
        <v/>
      </c>
      <c r="M380" s="89" t="e">
        <f t="shared" si="28"/>
        <v>#VALUE!</v>
      </c>
      <c r="N380" s="207"/>
      <c r="O380" s="208"/>
    </row>
    <row r="381" spans="1:15" x14ac:dyDescent="0.25">
      <c r="A381" s="231"/>
      <c r="B381" s="234"/>
      <c r="C381" s="162">
        <v>376</v>
      </c>
      <c r="D381" s="7" t="s">
        <v>424</v>
      </c>
      <c r="E381" s="64" t="s">
        <v>658</v>
      </c>
      <c r="F381" s="69">
        <v>4</v>
      </c>
      <c r="G381" s="145">
        <v>2.76</v>
      </c>
      <c r="H381" s="53">
        <f t="shared" si="25"/>
        <v>11.04</v>
      </c>
      <c r="I381" s="271"/>
      <c r="J381" s="163"/>
      <c r="K381" s="88" t="str">
        <f t="shared" si="26"/>
        <v/>
      </c>
      <c r="L381" s="121" t="str">
        <f t="shared" si="27"/>
        <v/>
      </c>
      <c r="M381" s="89" t="e">
        <f t="shared" si="28"/>
        <v>#VALUE!</v>
      </c>
      <c r="N381" s="207"/>
      <c r="O381" s="208"/>
    </row>
    <row r="382" spans="1:15" x14ac:dyDescent="0.25">
      <c r="A382" s="231"/>
      <c r="B382" s="234"/>
      <c r="C382" s="162">
        <v>377</v>
      </c>
      <c r="D382" s="7" t="s">
        <v>425</v>
      </c>
      <c r="E382" s="64" t="s">
        <v>658</v>
      </c>
      <c r="F382" s="69">
        <v>5</v>
      </c>
      <c r="G382" s="145">
        <v>4.3600000000000003</v>
      </c>
      <c r="H382" s="53">
        <f t="shared" si="25"/>
        <v>21.8</v>
      </c>
      <c r="I382" s="271"/>
      <c r="J382" s="163"/>
      <c r="K382" s="88" t="str">
        <f t="shared" si="26"/>
        <v/>
      </c>
      <c r="L382" s="121" t="str">
        <f t="shared" si="27"/>
        <v/>
      </c>
      <c r="M382" s="89" t="e">
        <f t="shared" si="28"/>
        <v>#VALUE!</v>
      </c>
      <c r="N382" s="207"/>
      <c r="O382" s="208"/>
    </row>
    <row r="383" spans="1:15" ht="15.75" thickBot="1" x14ac:dyDescent="0.3">
      <c r="A383" s="232"/>
      <c r="B383" s="235"/>
      <c r="C383" s="166">
        <v>378</v>
      </c>
      <c r="D383" s="34" t="s">
        <v>426</v>
      </c>
      <c r="E383" s="65" t="s">
        <v>658</v>
      </c>
      <c r="F383" s="70">
        <v>1</v>
      </c>
      <c r="G383" s="147">
        <v>7.13</v>
      </c>
      <c r="H383" s="61">
        <f t="shared" si="25"/>
        <v>7.13</v>
      </c>
      <c r="I383" s="270"/>
      <c r="J383" s="167"/>
      <c r="K383" s="90" t="str">
        <f t="shared" si="26"/>
        <v/>
      </c>
      <c r="L383" s="122" t="str">
        <f t="shared" si="27"/>
        <v/>
      </c>
      <c r="M383" s="91" t="e">
        <f t="shared" si="28"/>
        <v>#VALUE!</v>
      </c>
      <c r="N383" s="204"/>
      <c r="O383" s="206"/>
    </row>
    <row r="384" spans="1:15" x14ac:dyDescent="0.25">
      <c r="A384" s="230" t="s">
        <v>46</v>
      </c>
      <c r="B384" s="233">
        <v>45</v>
      </c>
      <c r="C384" s="169">
        <v>379</v>
      </c>
      <c r="D384" s="134" t="s">
        <v>427</v>
      </c>
      <c r="E384" s="131" t="s">
        <v>658</v>
      </c>
      <c r="F384" s="132">
        <v>4</v>
      </c>
      <c r="G384" s="146">
        <v>0.67</v>
      </c>
      <c r="H384" s="133">
        <f t="shared" si="25"/>
        <v>2.68</v>
      </c>
      <c r="I384" s="203">
        <f>SUM(H384:H385)</f>
        <v>7.24</v>
      </c>
      <c r="J384" s="170"/>
      <c r="K384" s="92" t="str">
        <f t="shared" si="26"/>
        <v/>
      </c>
      <c r="L384" s="124" t="str">
        <f t="shared" si="27"/>
        <v/>
      </c>
      <c r="M384" s="93" t="e">
        <f t="shared" si="28"/>
        <v>#VALUE!</v>
      </c>
      <c r="N384" s="203" t="e">
        <f>SUM(M384:M385)</f>
        <v>#VALUE!</v>
      </c>
      <c r="O384" s="205" t="e">
        <f>(I384-N384)/I384</f>
        <v>#VALUE!</v>
      </c>
    </row>
    <row r="385" spans="1:15" ht="15.75" thickBot="1" x14ac:dyDescent="0.3">
      <c r="A385" s="232"/>
      <c r="B385" s="235"/>
      <c r="C385" s="166">
        <v>380</v>
      </c>
      <c r="D385" s="40" t="s">
        <v>428</v>
      </c>
      <c r="E385" s="65" t="s">
        <v>658</v>
      </c>
      <c r="F385" s="70">
        <v>4</v>
      </c>
      <c r="G385" s="147">
        <v>1.1399999999999999</v>
      </c>
      <c r="H385" s="61">
        <f t="shared" si="25"/>
        <v>4.5599999999999996</v>
      </c>
      <c r="I385" s="270"/>
      <c r="J385" s="167"/>
      <c r="K385" s="90" t="str">
        <f t="shared" si="26"/>
        <v/>
      </c>
      <c r="L385" s="122" t="str">
        <f t="shared" si="27"/>
        <v/>
      </c>
      <c r="M385" s="91" t="e">
        <f t="shared" si="28"/>
        <v>#VALUE!</v>
      </c>
      <c r="N385" s="204"/>
      <c r="O385" s="206"/>
    </row>
    <row r="386" spans="1:15" x14ac:dyDescent="0.25">
      <c r="A386" s="230" t="s">
        <v>47</v>
      </c>
      <c r="B386" s="233">
        <v>46</v>
      </c>
      <c r="C386" s="169">
        <v>381</v>
      </c>
      <c r="D386" s="134" t="s">
        <v>429</v>
      </c>
      <c r="E386" s="131" t="s">
        <v>658</v>
      </c>
      <c r="F386" s="132">
        <v>3</v>
      </c>
      <c r="G386" s="146">
        <v>15.09</v>
      </c>
      <c r="H386" s="133">
        <f t="shared" si="25"/>
        <v>45.269999999999996</v>
      </c>
      <c r="I386" s="203">
        <f>SUM(H386:H391)</f>
        <v>375.64000000000004</v>
      </c>
      <c r="J386" s="170"/>
      <c r="K386" s="92" t="str">
        <f t="shared" si="26"/>
        <v/>
      </c>
      <c r="L386" s="124" t="str">
        <f t="shared" si="27"/>
        <v/>
      </c>
      <c r="M386" s="93" t="e">
        <f t="shared" si="28"/>
        <v>#VALUE!</v>
      </c>
      <c r="N386" s="203" t="e">
        <f>SUM(M386:M391)</f>
        <v>#VALUE!</v>
      </c>
      <c r="O386" s="205" t="e">
        <f>(I386-N386)/I386</f>
        <v>#VALUE!</v>
      </c>
    </row>
    <row r="387" spans="1:15" x14ac:dyDescent="0.25">
      <c r="A387" s="231"/>
      <c r="B387" s="234"/>
      <c r="C387" s="162">
        <v>382</v>
      </c>
      <c r="D387" s="7" t="s">
        <v>430</v>
      </c>
      <c r="E387" s="64" t="s">
        <v>658</v>
      </c>
      <c r="F387" s="69">
        <v>3</v>
      </c>
      <c r="G387" s="145">
        <v>19.3</v>
      </c>
      <c r="H387" s="53">
        <f t="shared" si="25"/>
        <v>57.900000000000006</v>
      </c>
      <c r="I387" s="271"/>
      <c r="J387" s="163"/>
      <c r="K387" s="88" t="str">
        <f t="shared" si="26"/>
        <v/>
      </c>
      <c r="L387" s="121" t="str">
        <f t="shared" si="27"/>
        <v/>
      </c>
      <c r="M387" s="89" t="e">
        <f t="shared" si="28"/>
        <v>#VALUE!</v>
      </c>
      <c r="N387" s="207"/>
      <c r="O387" s="208"/>
    </row>
    <row r="388" spans="1:15" x14ac:dyDescent="0.25">
      <c r="A388" s="231"/>
      <c r="B388" s="234"/>
      <c r="C388" s="162">
        <v>383</v>
      </c>
      <c r="D388" s="7" t="s">
        <v>431</v>
      </c>
      <c r="E388" s="64" t="s">
        <v>658</v>
      </c>
      <c r="F388" s="69">
        <v>3</v>
      </c>
      <c r="G388" s="145">
        <v>26.83</v>
      </c>
      <c r="H388" s="53">
        <f t="shared" si="25"/>
        <v>80.489999999999995</v>
      </c>
      <c r="I388" s="271"/>
      <c r="J388" s="163"/>
      <c r="K388" s="88" t="str">
        <f t="shared" si="26"/>
        <v/>
      </c>
      <c r="L388" s="121" t="str">
        <f t="shared" si="27"/>
        <v/>
      </c>
      <c r="M388" s="89" t="e">
        <f t="shared" si="28"/>
        <v>#VALUE!</v>
      </c>
      <c r="N388" s="207"/>
      <c r="O388" s="208"/>
    </row>
    <row r="389" spans="1:15" x14ac:dyDescent="0.25">
      <c r="A389" s="231"/>
      <c r="B389" s="234"/>
      <c r="C389" s="162">
        <v>384</v>
      </c>
      <c r="D389" s="7" t="s">
        <v>432</v>
      </c>
      <c r="E389" s="64" t="s">
        <v>658</v>
      </c>
      <c r="F389" s="69">
        <v>1</v>
      </c>
      <c r="G389" s="145">
        <v>30.18</v>
      </c>
      <c r="H389" s="53">
        <f t="shared" si="25"/>
        <v>30.18</v>
      </c>
      <c r="I389" s="271"/>
      <c r="J389" s="163"/>
      <c r="K389" s="88" t="str">
        <f t="shared" si="26"/>
        <v/>
      </c>
      <c r="L389" s="121" t="str">
        <f t="shared" si="27"/>
        <v/>
      </c>
      <c r="M389" s="89" t="e">
        <f t="shared" si="28"/>
        <v>#VALUE!</v>
      </c>
      <c r="N389" s="207"/>
      <c r="O389" s="208"/>
    </row>
    <row r="390" spans="1:15" x14ac:dyDescent="0.25">
      <c r="A390" s="231"/>
      <c r="B390" s="234"/>
      <c r="C390" s="162">
        <v>385</v>
      </c>
      <c r="D390" s="7" t="s">
        <v>433</v>
      </c>
      <c r="E390" s="64" t="s">
        <v>658</v>
      </c>
      <c r="F390" s="69">
        <v>1</v>
      </c>
      <c r="G390" s="145">
        <v>62.88</v>
      </c>
      <c r="H390" s="53">
        <f t="shared" si="25"/>
        <v>62.88</v>
      </c>
      <c r="I390" s="271"/>
      <c r="J390" s="163"/>
      <c r="K390" s="88" t="str">
        <f t="shared" si="26"/>
        <v/>
      </c>
      <c r="L390" s="121" t="str">
        <f t="shared" si="27"/>
        <v/>
      </c>
      <c r="M390" s="89" t="e">
        <f t="shared" si="28"/>
        <v>#VALUE!</v>
      </c>
      <c r="N390" s="207"/>
      <c r="O390" s="208"/>
    </row>
    <row r="391" spans="1:15" ht="15.75" thickBot="1" x14ac:dyDescent="0.3">
      <c r="A391" s="232"/>
      <c r="B391" s="235"/>
      <c r="C391" s="166">
        <v>386</v>
      </c>
      <c r="D391" s="34" t="s">
        <v>434</v>
      </c>
      <c r="E391" s="65" t="s">
        <v>658</v>
      </c>
      <c r="F391" s="70">
        <v>1</v>
      </c>
      <c r="G391" s="147">
        <v>98.92</v>
      </c>
      <c r="H391" s="61">
        <f t="shared" ref="H391:H454" si="29">F391*G391</f>
        <v>98.92</v>
      </c>
      <c r="I391" s="270"/>
      <c r="J391" s="167"/>
      <c r="K391" s="90" t="str">
        <f t="shared" si="26"/>
        <v/>
      </c>
      <c r="L391" s="122" t="str">
        <f t="shared" si="27"/>
        <v/>
      </c>
      <c r="M391" s="91" t="e">
        <f t="shared" si="28"/>
        <v>#VALUE!</v>
      </c>
      <c r="N391" s="204"/>
      <c r="O391" s="206"/>
    </row>
    <row r="392" spans="1:15" x14ac:dyDescent="0.25">
      <c r="A392" s="230" t="s">
        <v>48</v>
      </c>
      <c r="B392" s="233">
        <v>47</v>
      </c>
      <c r="C392" s="169">
        <v>387</v>
      </c>
      <c r="D392" s="134" t="s">
        <v>435</v>
      </c>
      <c r="E392" s="131" t="s">
        <v>658</v>
      </c>
      <c r="F392" s="132">
        <v>1</v>
      </c>
      <c r="G392" s="146">
        <v>58.69</v>
      </c>
      <c r="H392" s="133">
        <f t="shared" si="29"/>
        <v>58.69</v>
      </c>
      <c r="I392" s="203">
        <f>SUM(H392:H396)</f>
        <v>370.57</v>
      </c>
      <c r="J392" s="170"/>
      <c r="K392" s="92" t="str">
        <f t="shared" si="26"/>
        <v/>
      </c>
      <c r="L392" s="124" t="str">
        <f t="shared" si="27"/>
        <v/>
      </c>
      <c r="M392" s="93" t="e">
        <f t="shared" si="28"/>
        <v>#VALUE!</v>
      </c>
      <c r="N392" s="203" t="e">
        <f>SUM(M392:M396)</f>
        <v>#VALUE!</v>
      </c>
      <c r="O392" s="205" t="e">
        <f>(I392-N392)/I392</f>
        <v>#VALUE!</v>
      </c>
    </row>
    <row r="393" spans="1:15" x14ac:dyDescent="0.25">
      <c r="A393" s="231"/>
      <c r="B393" s="234"/>
      <c r="C393" s="162">
        <v>388</v>
      </c>
      <c r="D393" s="6" t="s">
        <v>689</v>
      </c>
      <c r="E393" s="64" t="s">
        <v>658</v>
      </c>
      <c r="F393" s="15">
        <v>2</v>
      </c>
      <c r="G393" s="145">
        <v>36.880000000000003</v>
      </c>
      <c r="H393" s="53">
        <f t="shared" si="29"/>
        <v>73.760000000000005</v>
      </c>
      <c r="I393" s="271"/>
      <c r="J393" s="163"/>
      <c r="K393" s="88" t="str">
        <f t="shared" si="26"/>
        <v/>
      </c>
      <c r="L393" s="121" t="str">
        <f t="shared" si="27"/>
        <v/>
      </c>
      <c r="M393" s="89" t="e">
        <f t="shared" si="28"/>
        <v>#VALUE!</v>
      </c>
      <c r="N393" s="207"/>
      <c r="O393" s="208"/>
    </row>
    <row r="394" spans="1:15" x14ac:dyDescent="0.25">
      <c r="A394" s="231"/>
      <c r="B394" s="234"/>
      <c r="C394" s="162">
        <v>389</v>
      </c>
      <c r="D394" s="6" t="s">
        <v>436</v>
      </c>
      <c r="E394" s="64" t="s">
        <v>658</v>
      </c>
      <c r="F394" s="15">
        <v>1</v>
      </c>
      <c r="G394" s="145">
        <v>47.8</v>
      </c>
      <c r="H394" s="53">
        <f t="shared" si="29"/>
        <v>47.8</v>
      </c>
      <c r="I394" s="271"/>
      <c r="J394" s="163"/>
      <c r="K394" s="88" t="str">
        <f t="shared" si="26"/>
        <v/>
      </c>
      <c r="L394" s="121" t="str">
        <f t="shared" si="27"/>
        <v/>
      </c>
      <c r="M394" s="89" t="e">
        <f t="shared" si="28"/>
        <v>#VALUE!</v>
      </c>
      <c r="N394" s="207"/>
      <c r="O394" s="208"/>
    </row>
    <row r="395" spans="1:15" x14ac:dyDescent="0.25">
      <c r="A395" s="231"/>
      <c r="B395" s="234"/>
      <c r="C395" s="162">
        <v>390</v>
      </c>
      <c r="D395" s="185" t="s">
        <v>437</v>
      </c>
      <c r="E395" s="64" t="s">
        <v>658</v>
      </c>
      <c r="F395" s="15">
        <v>1</v>
      </c>
      <c r="G395" s="145">
        <v>66.239999999999995</v>
      </c>
      <c r="H395" s="53">
        <f t="shared" si="29"/>
        <v>66.239999999999995</v>
      </c>
      <c r="I395" s="271"/>
      <c r="J395" s="163"/>
      <c r="K395" s="88" t="str">
        <f t="shared" si="26"/>
        <v/>
      </c>
      <c r="L395" s="121" t="str">
        <f t="shared" si="27"/>
        <v/>
      </c>
      <c r="M395" s="89" t="e">
        <f t="shared" si="28"/>
        <v>#VALUE!</v>
      </c>
      <c r="N395" s="207"/>
      <c r="O395" s="208"/>
    </row>
    <row r="396" spans="1:15" ht="15.75" thickBot="1" x14ac:dyDescent="0.3">
      <c r="A396" s="232"/>
      <c r="B396" s="235"/>
      <c r="C396" s="166">
        <v>391</v>
      </c>
      <c r="D396" s="25" t="s">
        <v>438</v>
      </c>
      <c r="E396" s="65" t="s">
        <v>658</v>
      </c>
      <c r="F396" s="44">
        <v>1</v>
      </c>
      <c r="G396" s="147">
        <v>124.08</v>
      </c>
      <c r="H396" s="61">
        <f t="shared" si="29"/>
        <v>124.08</v>
      </c>
      <c r="I396" s="270"/>
      <c r="J396" s="167"/>
      <c r="K396" s="90" t="str">
        <f t="shared" si="26"/>
        <v/>
      </c>
      <c r="L396" s="122" t="str">
        <f t="shared" si="27"/>
        <v/>
      </c>
      <c r="M396" s="91" t="e">
        <f t="shared" si="28"/>
        <v>#VALUE!</v>
      </c>
      <c r="N396" s="204"/>
      <c r="O396" s="206"/>
    </row>
    <row r="397" spans="1:15" x14ac:dyDescent="0.25">
      <c r="A397" s="241" t="s">
        <v>711</v>
      </c>
      <c r="B397" s="244">
        <v>48</v>
      </c>
      <c r="C397" s="169">
        <v>392</v>
      </c>
      <c r="D397" s="187" t="s">
        <v>245</v>
      </c>
      <c r="E397" s="131" t="s">
        <v>658</v>
      </c>
      <c r="F397" s="188">
        <v>1</v>
      </c>
      <c r="G397" s="146">
        <v>13.41</v>
      </c>
      <c r="H397" s="133">
        <f t="shared" si="29"/>
        <v>13.41</v>
      </c>
      <c r="I397" s="203">
        <f>SUM(H397:H401)</f>
        <v>239.78</v>
      </c>
      <c r="J397" s="170"/>
      <c r="K397" s="92" t="str">
        <f t="shared" si="26"/>
        <v/>
      </c>
      <c r="L397" s="124" t="str">
        <f t="shared" si="27"/>
        <v/>
      </c>
      <c r="M397" s="93" t="e">
        <f t="shared" si="28"/>
        <v>#VALUE!</v>
      </c>
      <c r="N397" s="203" t="e">
        <f>SUM(M397:M401)</f>
        <v>#VALUE!</v>
      </c>
      <c r="O397" s="205" t="e">
        <f>(I397-N397)/I397</f>
        <v>#VALUE!</v>
      </c>
    </row>
    <row r="398" spans="1:15" x14ac:dyDescent="0.25">
      <c r="A398" s="242"/>
      <c r="B398" s="245"/>
      <c r="C398" s="162">
        <v>393</v>
      </c>
      <c r="D398" s="6" t="s">
        <v>690</v>
      </c>
      <c r="E398" s="64" t="s">
        <v>658</v>
      </c>
      <c r="F398" s="15">
        <v>1</v>
      </c>
      <c r="G398" s="145">
        <v>140.85</v>
      </c>
      <c r="H398" s="53">
        <f t="shared" si="29"/>
        <v>140.85</v>
      </c>
      <c r="I398" s="271"/>
      <c r="J398" s="163"/>
      <c r="K398" s="88" t="str">
        <f t="shared" si="26"/>
        <v/>
      </c>
      <c r="L398" s="121" t="str">
        <f t="shared" si="27"/>
        <v/>
      </c>
      <c r="M398" s="89" t="e">
        <f t="shared" si="28"/>
        <v>#VALUE!</v>
      </c>
      <c r="N398" s="207"/>
      <c r="O398" s="208"/>
    </row>
    <row r="399" spans="1:15" x14ac:dyDescent="0.25">
      <c r="A399" s="242"/>
      <c r="B399" s="245"/>
      <c r="C399" s="162">
        <v>394</v>
      </c>
      <c r="D399" s="6" t="s">
        <v>246</v>
      </c>
      <c r="E399" s="64" t="s">
        <v>658</v>
      </c>
      <c r="F399" s="15">
        <v>2</v>
      </c>
      <c r="G399" s="145">
        <v>12.58</v>
      </c>
      <c r="H399" s="53">
        <f t="shared" si="29"/>
        <v>25.16</v>
      </c>
      <c r="I399" s="271"/>
      <c r="J399" s="163"/>
      <c r="K399" s="88" t="str">
        <f t="shared" si="26"/>
        <v/>
      </c>
      <c r="L399" s="121" t="str">
        <f t="shared" si="27"/>
        <v/>
      </c>
      <c r="M399" s="89" t="e">
        <f t="shared" si="28"/>
        <v>#VALUE!</v>
      </c>
      <c r="N399" s="207"/>
      <c r="O399" s="208"/>
    </row>
    <row r="400" spans="1:15" x14ac:dyDescent="0.25">
      <c r="A400" s="242"/>
      <c r="B400" s="245"/>
      <c r="C400" s="162">
        <v>395</v>
      </c>
      <c r="D400" s="6" t="s">
        <v>674</v>
      </c>
      <c r="E400" s="64" t="s">
        <v>658</v>
      </c>
      <c r="F400" s="69">
        <v>1</v>
      </c>
      <c r="G400" s="145">
        <v>15.09</v>
      </c>
      <c r="H400" s="53">
        <f t="shared" si="29"/>
        <v>15.09</v>
      </c>
      <c r="I400" s="271"/>
      <c r="J400" s="163"/>
      <c r="K400" s="88" t="str">
        <f t="shared" si="26"/>
        <v/>
      </c>
      <c r="L400" s="121" t="str">
        <f t="shared" si="27"/>
        <v/>
      </c>
      <c r="M400" s="89" t="e">
        <f t="shared" si="28"/>
        <v>#VALUE!</v>
      </c>
      <c r="N400" s="207"/>
      <c r="O400" s="208"/>
    </row>
    <row r="401" spans="1:15" ht="15.75" thickBot="1" x14ac:dyDescent="0.3">
      <c r="A401" s="243"/>
      <c r="B401" s="246"/>
      <c r="C401" s="166">
        <v>396</v>
      </c>
      <c r="D401" s="25" t="s">
        <v>228</v>
      </c>
      <c r="E401" s="65" t="s">
        <v>658</v>
      </c>
      <c r="F401" s="70">
        <v>1</v>
      </c>
      <c r="G401" s="147">
        <v>45.27</v>
      </c>
      <c r="H401" s="61">
        <f t="shared" si="29"/>
        <v>45.27</v>
      </c>
      <c r="I401" s="270"/>
      <c r="J401" s="167"/>
      <c r="K401" s="90" t="str">
        <f t="shared" si="26"/>
        <v/>
      </c>
      <c r="L401" s="122" t="str">
        <f t="shared" si="27"/>
        <v/>
      </c>
      <c r="M401" s="91" t="e">
        <f t="shared" si="28"/>
        <v>#VALUE!</v>
      </c>
      <c r="N401" s="204"/>
      <c r="O401" s="206"/>
    </row>
    <row r="402" spans="1:15" x14ac:dyDescent="0.25">
      <c r="A402" s="230" t="s">
        <v>49</v>
      </c>
      <c r="B402" s="233">
        <v>49</v>
      </c>
      <c r="C402" s="169">
        <v>397</v>
      </c>
      <c r="D402" s="187" t="s">
        <v>439</v>
      </c>
      <c r="E402" s="131" t="s">
        <v>658</v>
      </c>
      <c r="F402" s="188">
        <v>3</v>
      </c>
      <c r="G402" s="146">
        <v>2.5299999999999998</v>
      </c>
      <c r="H402" s="133">
        <f t="shared" si="29"/>
        <v>7.59</v>
      </c>
      <c r="I402" s="203">
        <f>SUM(H402:H415)</f>
        <v>199.41</v>
      </c>
      <c r="J402" s="170"/>
      <c r="K402" s="92" t="str">
        <f t="shared" si="26"/>
        <v/>
      </c>
      <c r="L402" s="124" t="str">
        <f t="shared" si="27"/>
        <v/>
      </c>
      <c r="M402" s="93" t="e">
        <f t="shared" si="28"/>
        <v>#VALUE!</v>
      </c>
      <c r="N402" s="203" t="e">
        <f>SUM(M402:M415)</f>
        <v>#VALUE!</v>
      </c>
      <c r="O402" s="205" t="e">
        <f>(I402-N402)/I402</f>
        <v>#VALUE!</v>
      </c>
    </row>
    <row r="403" spans="1:15" x14ac:dyDescent="0.25">
      <c r="A403" s="231"/>
      <c r="B403" s="234"/>
      <c r="C403" s="162">
        <v>398</v>
      </c>
      <c r="D403" s="6" t="s">
        <v>440</v>
      </c>
      <c r="E403" s="64" t="s">
        <v>658</v>
      </c>
      <c r="F403" s="15">
        <v>3</v>
      </c>
      <c r="G403" s="145">
        <v>2.59</v>
      </c>
      <c r="H403" s="53">
        <f t="shared" si="29"/>
        <v>7.77</v>
      </c>
      <c r="I403" s="271"/>
      <c r="J403" s="163"/>
      <c r="K403" s="88" t="str">
        <f t="shared" si="26"/>
        <v/>
      </c>
      <c r="L403" s="121" t="str">
        <f t="shared" si="27"/>
        <v/>
      </c>
      <c r="M403" s="89" t="e">
        <f t="shared" si="28"/>
        <v>#VALUE!</v>
      </c>
      <c r="N403" s="207"/>
      <c r="O403" s="208"/>
    </row>
    <row r="404" spans="1:15" x14ac:dyDescent="0.25">
      <c r="A404" s="231"/>
      <c r="B404" s="234"/>
      <c r="C404" s="162">
        <v>399</v>
      </c>
      <c r="D404" s="7" t="s">
        <v>441</v>
      </c>
      <c r="E404" s="64" t="s">
        <v>658</v>
      </c>
      <c r="F404" s="69">
        <v>3</v>
      </c>
      <c r="G404" s="145">
        <v>2.0099999999999998</v>
      </c>
      <c r="H404" s="53">
        <f t="shared" si="29"/>
        <v>6.0299999999999994</v>
      </c>
      <c r="I404" s="271"/>
      <c r="J404" s="163"/>
      <c r="K404" s="88" t="str">
        <f t="shared" si="26"/>
        <v/>
      </c>
      <c r="L404" s="121" t="str">
        <f t="shared" si="27"/>
        <v/>
      </c>
      <c r="M404" s="89" t="e">
        <f t="shared" si="28"/>
        <v>#VALUE!</v>
      </c>
      <c r="N404" s="207"/>
      <c r="O404" s="208"/>
    </row>
    <row r="405" spans="1:15" x14ac:dyDescent="0.25">
      <c r="A405" s="231"/>
      <c r="B405" s="234"/>
      <c r="C405" s="162">
        <v>400</v>
      </c>
      <c r="D405" s="7" t="s">
        <v>442</v>
      </c>
      <c r="E405" s="64" t="s">
        <v>658</v>
      </c>
      <c r="F405" s="69">
        <v>7</v>
      </c>
      <c r="G405" s="145">
        <v>3.78</v>
      </c>
      <c r="H405" s="53">
        <f t="shared" si="29"/>
        <v>26.459999999999997</v>
      </c>
      <c r="I405" s="271"/>
      <c r="J405" s="163"/>
      <c r="K405" s="88" t="str">
        <f t="shared" si="26"/>
        <v/>
      </c>
      <c r="L405" s="121" t="str">
        <f t="shared" si="27"/>
        <v/>
      </c>
      <c r="M405" s="89" t="e">
        <f t="shared" si="28"/>
        <v>#VALUE!</v>
      </c>
      <c r="N405" s="207"/>
      <c r="O405" s="208"/>
    </row>
    <row r="406" spans="1:15" x14ac:dyDescent="0.25">
      <c r="A406" s="231"/>
      <c r="B406" s="234"/>
      <c r="C406" s="162">
        <v>401</v>
      </c>
      <c r="D406" s="7" t="s">
        <v>443</v>
      </c>
      <c r="E406" s="64" t="s">
        <v>658</v>
      </c>
      <c r="F406" s="69">
        <v>5</v>
      </c>
      <c r="G406" s="145">
        <v>3.8</v>
      </c>
      <c r="H406" s="53">
        <f t="shared" si="29"/>
        <v>19</v>
      </c>
      <c r="I406" s="271"/>
      <c r="J406" s="163"/>
      <c r="K406" s="88" t="str">
        <f t="shared" si="26"/>
        <v/>
      </c>
      <c r="L406" s="121" t="str">
        <f t="shared" si="27"/>
        <v/>
      </c>
      <c r="M406" s="89" t="e">
        <f t="shared" si="28"/>
        <v>#VALUE!</v>
      </c>
      <c r="N406" s="207"/>
      <c r="O406" s="208"/>
    </row>
    <row r="407" spans="1:15" x14ac:dyDescent="0.25">
      <c r="A407" s="231"/>
      <c r="B407" s="234"/>
      <c r="C407" s="162">
        <v>402</v>
      </c>
      <c r="D407" s="7" t="s">
        <v>444</v>
      </c>
      <c r="E407" s="64" t="s">
        <v>658</v>
      </c>
      <c r="F407" s="69">
        <v>15</v>
      </c>
      <c r="G407" s="145">
        <v>3.69</v>
      </c>
      <c r="H407" s="53">
        <f t="shared" si="29"/>
        <v>55.35</v>
      </c>
      <c r="I407" s="271"/>
      <c r="J407" s="163"/>
      <c r="K407" s="88" t="str">
        <f t="shared" si="26"/>
        <v/>
      </c>
      <c r="L407" s="121" t="str">
        <f t="shared" si="27"/>
        <v/>
      </c>
      <c r="M407" s="89" t="e">
        <f t="shared" si="28"/>
        <v>#VALUE!</v>
      </c>
      <c r="N407" s="207"/>
      <c r="O407" s="208"/>
    </row>
    <row r="408" spans="1:15" x14ac:dyDescent="0.25">
      <c r="A408" s="231"/>
      <c r="B408" s="234"/>
      <c r="C408" s="162">
        <v>403</v>
      </c>
      <c r="D408" s="7" t="s">
        <v>445</v>
      </c>
      <c r="E408" s="64" t="s">
        <v>658</v>
      </c>
      <c r="F408" s="69">
        <v>8</v>
      </c>
      <c r="G408" s="145">
        <v>3.02</v>
      </c>
      <c r="H408" s="53">
        <f t="shared" si="29"/>
        <v>24.16</v>
      </c>
      <c r="I408" s="271"/>
      <c r="J408" s="163"/>
      <c r="K408" s="88" t="str">
        <f t="shared" si="26"/>
        <v/>
      </c>
      <c r="L408" s="121" t="str">
        <f t="shared" si="27"/>
        <v/>
      </c>
      <c r="M408" s="89" t="e">
        <f t="shared" si="28"/>
        <v>#VALUE!</v>
      </c>
      <c r="N408" s="207"/>
      <c r="O408" s="208"/>
    </row>
    <row r="409" spans="1:15" x14ac:dyDescent="0.25">
      <c r="A409" s="231"/>
      <c r="B409" s="234"/>
      <c r="C409" s="162">
        <v>404</v>
      </c>
      <c r="D409" s="7" t="s">
        <v>446</v>
      </c>
      <c r="E409" s="64" t="s">
        <v>658</v>
      </c>
      <c r="F409" s="69">
        <v>1</v>
      </c>
      <c r="G409" s="145">
        <v>13.08</v>
      </c>
      <c r="H409" s="53">
        <f t="shared" si="29"/>
        <v>13.08</v>
      </c>
      <c r="I409" s="271"/>
      <c r="J409" s="163"/>
      <c r="K409" s="88" t="str">
        <f t="shared" si="26"/>
        <v/>
      </c>
      <c r="L409" s="121" t="str">
        <f t="shared" si="27"/>
        <v/>
      </c>
      <c r="M409" s="89" t="e">
        <f t="shared" si="28"/>
        <v>#VALUE!</v>
      </c>
      <c r="N409" s="207"/>
      <c r="O409" s="208"/>
    </row>
    <row r="410" spans="1:15" x14ac:dyDescent="0.25">
      <c r="A410" s="231"/>
      <c r="B410" s="234"/>
      <c r="C410" s="162">
        <v>405</v>
      </c>
      <c r="D410" s="9" t="s">
        <v>447</v>
      </c>
      <c r="E410" s="64" t="s">
        <v>658</v>
      </c>
      <c r="F410" s="69">
        <v>1</v>
      </c>
      <c r="G410" s="145">
        <v>0.85</v>
      </c>
      <c r="H410" s="53">
        <f t="shared" si="29"/>
        <v>0.85</v>
      </c>
      <c r="I410" s="271"/>
      <c r="J410" s="163"/>
      <c r="K410" s="88" t="str">
        <f t="shared" si="26"/>
        <v/>
      </c>
      <c r="L410" s="121" t="str">
        <f t="shared" si="27"/>
        <v/>
      </c>
      <c r="M410" s="89" t="e">
        <f t="shared" si="28"/>
        <v>#VALUE!</v>
      </c>
      <c r="N410" s="207"/>
      <c r="O410" s="208"/>
    </row>
    <row r="411" spans="1:15" x14ac:dyDescent="0.25">
      <c r="A411" s="231"/>
      <c r="B411" s="234"/>
      <c r="C411" s="162">
        <v>406</v>
      </c>
      <c r="D411" s="185" t="s">
        <v>691</v>
      </c>
      <c r="E411" s="64" t="s">
        <v>658</v>
      </c>
      <c r="F411" s="69">
        <v>1</v>
      </c>
      <c r="G411" s="145">
        <v>1.03</v>
      </c>
      <c r="H411" s="53">
        <f t="shared" si="29"/>
        <v>1.03</v>
      </c>
      <c r="I411" s="271"/>
      <c r="J411" s="163"/>
      <c r="K411" s="88" t="str">
        <f t="shared" si="26"/>
        <v/>
      </c>
      <c r="L411" s="121" t="str">
        <f t="shared" si="27"/>
        <v/>
      </c>
      <c r="M411" s="89" t="e">
        <f t="shared" si="28"/>
        <v>#VALUE!</v>
      </c>
      <c r="N411" s="207"/>
      <c r="O411" s="208"/>
    </row>
    <row r="412" spans="1:15" x14ac:dyDescent="0.25">
      <c r="A412" s="231"/>
      <c r="B412" s="234"/>
      <c r="C412" s="162">
        <v>407</v>
      </c>
      <c r="D412" s="185" t="s">
        <v>692</v>
      </c>
      <c r="E412" s="64" t="s">
        <v>658</v>
      </c>
      <c r="F412" s="69">
        <v>2</v>
      </c>
      <c r="G412" s="145">
        <v>1.85</v>
      </c>
      <c r="H412" s="53">
        <f t="shared" si="29"/>
        <v>3.7</v>
      </c>
      <c r="I412" s="271"/>
      <c r="J412" s="163"/>
      <c r="K412" s="88" t="str">
        <f t="shared" si="26"/>
        <v/>
      </c>
      <c r="L412" s="121" t="str">
        <f t="shared" si="27"/>
        <v/>
      </c>
      <c r="M412" s="89" t="e">
        <f t="shared" si="28"/>
        <v>#VALUE!</v>
      </c>
      <c r="N412" s="207"/>
      <c r="O412" s="208"/>
    </row>
    <row r="413" spans="1:15" x14ac:dyDescent="0.25">
      <c r="A413" s="231"/>
      <c r="B413" s="234"/>
      <c r="C413" s="162">
        <v>408</v>
      </c>
      <c r="D413" s="185" t="s">
        <v>693</v>
      </c>
      <c r="E413" s="64" t="s">
        <v>658</v>
      </c>
      <c r="F413" s="69">
        <v>1</v>
      </c>
      <c r="G413" s="145">
        <v>13.08</v>
      </c>
      <c r="H413" s="53">
        <f t="shared" si="29"/>
        <v>13.08</v>
      </c>
      <c r="I413" s="271"/>
      <c r="J413" s="163"/>
      <c r="K413" s="88" t="str">
        <f t="shared" si="26"/>
        <v/>
      </c>
      <c r="L413" s="121" t="str">
        <f t="shared" si="27"/>
        <v/>
      </c>
      <c r="M413" s="89" t="e">
        <f t="shared" si="28"/>
        <v>#VALUE!</v>
      </c>
      <c r="N413" s="207"/>
      <c r="O413" s="208"/>
    </row>
    <row r="414" spans="1:15" x14ac:dyDescent="0.25">
      <c r="A414" s="231"/>
      <c r="B414" s="234"/>
      <c r="C414" s="162">
        <v>409</v>
      </c>
      <c r="D414" s="185" t="s">
        <v>694</v>
      </c>
      <c r="E414" s="64" t="s">
        <v>658</v>
      </c>
      <c r="F414" s="69">
        <v>1</v>
      </c>
      <c r="G414" s="145">
        <v>19.3</v>
      </c>
      <c r="H414" s="53">
        <f t="shared" si="29"/>
        <v>19.3</v>
      </c>
      <c r="I414" s="271"/>
      <c r="J414" s="163"/>
      <c r="K414" s="88" t="str">
        <f t="shared" si="26"/>
        <v/>
      </c>
      <c r="L414" s="121" t="str">
        <f t="shared" si="27"/>
        <v/>
      </c>
      <c r="M414" s="89" t="e">
        <f t="shared" si="28"/>
        <v>#VALUE!</v>
      </c>
      <c r="N414" s="207"/>
      <c r="O414" s="208"/>
    </row>
    <row r="415" spans="1:15" ht="15.75" thickBot="1" x14ac:dyDescent="0.3">
      <c r="A415" s="232"/>
      <c r="B415" s="235"/>
      <c r="C415" s="166">
        <v>410</v>
      </c>
      <c r="D415" s="186" t="s">
        <v>695</v>
      </c>
      <c r="E415" s="65" t="s">
        <v>658</v>
      </c>
      <c r="F415" s="70">
        <v>1</v>
      </c>
      <c r="G415" s="147">
        <v>2.0099999999999998</v>
      </c>
      <c r="H415" s="61">
        <f t="shared" si="29"/>
        <v>2.0099999999999998</v>
      </c>
      <c r="I415" s="270"/>
      <c r="J415" s="167"/>
      <c r="K415" s="90" t="str">
        <f t="shared" si="26"/>
        <v/>
      </c>
      <c r="L415" s="122" t="str">
        <f t="shared" si="27"/>
        <v/>
      </c>
      <c r="M415" s="91" t="e">
        <f t="shared" si="28"/>
        <v>#VALUE!</v>
      </c>
      <c r="N415" s="204"/>
      <c r="O415" s="206"/>
    </row>
    <row r="416" spans="1:15" x14ac:dyDescent="0.25">
      <c r="A416" s="230" t="s">
        <v>50</v>
      </c>
      <c r="B416" s="233">
        <v>50</v>
      </c>
      <c r="C416" s="169">
        <v>411</v>
      </c>
      <c r="D416" s="134" t="s">
        <v>448</v>
      </c>
      <c r="E416" s="131" t="s">
        <v>658</v>
      </c>
      <c r="F416" s="132">
        <v>10</v>
      </c>
      <c r="G416" s="146">
        <v>1.67</v>
      </c>
      <c r="H416" s="133">
        <f t="shared" si="29"/>
        <v>16.7</v>
      </c>
      <c r="I416" s="203">
        <f>SUM(H416:H438)</f>
        <v>1643.7400000000002</v>
      </c>
      <c r="J416" s="170"/>
      <c r="K416" s="92" t="str">
        <f t="shared" si="26"/>
        <v/>
      </c>
      <c r="L416" s="124" t="str">
        <f t="shared" si="27"/>
        <v/>
      </c>
      <c r="M416" s="93" t="e">
        <f t="shared" si="28"/>
        <v>#VALUE!</v>
      </c>
      <c r="N416" s="203" t="e">
        <f>SUM(M416:M438)</f>
        <v>#VALUE!</v>
      </c>
      <c r="O416" s="205" t="e">
        <f>(I416-N416)/I416</f>
        <v>#VALUE!</v>
      </c>
    </row>
    <row r="417" spans="1:15" x14ac:dyDescent="0.25">
      <c r="A417" s="231"/>
      <c r="B417" s="234"/>
      <c r="C417" s="162">
        <v>412</v>
      </c>
      <c r="D417" s="7" t="s">
        <v>449</v>
      </c>
      <c r="E417" s="64" t="s">
        <v>658</v>
      </c>
      <c r="F417" s="69">
        <v>15</v>
      </c>
      <c r="G417" s="145">
        <v>1.65</v>
      </c>
      <c r="H417" s="53">
        <f t="shared" si="29"/>
        <v>24.75</v>
      </c>
      <c r="I417" s="271"/>
      <c r="J417" s="163"/>
      <c r="K417" s="88" t="str">
        <f t="shared" si="26"/>
        <v/>
      </c>
      <c r="L417" s="121" t="str">
        <f t="shared" si="27"/>
        <v/>
      </c>
      <c r="M417" s="89" t="e">
        <f t="shared" si="28"/>
        <v>#VALUE!</v>
      </c>
      <c r="N417" s="207"/>
      <c r="O417" s="208"/>
    </row>
    <row r="418" spans="1:15" x14ac:dyDescent="0.25">
      <c r="A418" s="231"/>
      <c r="B418" s="234"/>
      <c r="C418" s="162">
        <v>413</v>
      </c>
      <c r="D418" s="7" t="s">
        <v>450</v>
      </c>
      <c r="E418" s="64" t="s">
        <v>658</v>
      </c>
      <c r="F418" s="69">
        <v>15</v>
      </c>
      <c r="G418" s="145">
        <v>1.67</v>
      </c>
      <c r="H418" s="53">
        <f t="shared" si="29"/>
        <v>25.049999999999997</v>
      </c>
      <c r="I418" s="271"/>
      <c r="J418" s="163"/>
      <c r="K418" s="88" t="str">
        <f t="shared" si="26"/>
        <v/>
      </c>
      <c r="L418" s="121" t="str">
        <f t="shared" si="27"/>
        <v/>
      </c>
      <c r="M418" s="89" t="e">
        <f t="shared" si="28"/>
        <v>#VALUE!</v>
      </c>
      <c r="N418" s="207"/>
      <c r="O418" s="208"/>
    </row>
    <row r="419" spans="1:15" x14ac:dyDescent="0.25">
      <c r="A419" s="231"/>
      <c r="B419" s="234"/>
      <c r="C419" s="162">
        <v>414</v>
      </c>
      <c r="D419" s="7" t="s">
        <v>451</v>
      </c>
      <c r="E419" s="64" t="s">
        <v>658</v>
      </c>
      <c r="F419" s="69">
        <v>15</v>
      </c>
      <c r="G419" s="145">
        <v>1.01</v>
      </c>
      <c r="H419" s="53">
        <f t="shared" si="29"/>
        <v>15.15</v>
      </c>
      <c r="I419" s="271"/>
      <c r="J419" s="163"/>
      <c r="K419" s="88" t="str">
        <f t="shared" si="26"/>
        <v/>
      </c>
      <c r="L419" s="121" t="str">
        <f t="shared" si="27"/>
        <v/>
      </c>
      <c r="M419" s="89" t="e">
        <f t="shared" si="28"/>
        <v>#VALUE!</v>
      </c>
      <c r="N419" s="207"/>
      <c r="O419" s="208"/>
    </row>
    <row r="420" spans="1:15" x14ac:dyDescent="0.25">
      <c r="A420" s="231"/>
      <c r="B420" s="234"/>
      <c r="C420" s="162">
        <v>415</v>
      </c>
      <c r="D420" s="7" t="s">
        <v>452</v>
      </c>
      <c r="E420" s="64" t="s">
        <v>658</v>
      </c>
      <c r="F420" s="69">
        <v>15</v>
      </c>
      <c r="G420" s="145">
        <v>1.01</v>
      </c>
      <c r="H420" s="53">
        <f t="shared" si="29"/>
        <v>15.15</v>
      </c>
      <c r="I420" s="271"/>
      <c r="J420" s="163"/>
      <c r="K420" s="88" t="str">
        <f t="shared" si="26"/>
        <v/>
      </c>
      <c r="L420" s="121" t="str">
        <f t="shared" si="27"/>
        <v/>
      </c>
      <c r="M420" s="89" t="e">
        <f t="shared" si="28"/>
        <v>#VALUE!</v>
      </c>
      <c r="N420" s="207"/>
      <c r="O420" s="208"/>
    </row>
    <row r="421" spans="1:15" x14ac:dyDescent="0.25">
      <c r="A421" s="231"/>
      <c r="B421" s="234"/>
      <c r="C421" s="162">
        <v>416</v>
      </c>
      <c r="D421" s="9" t="s">
        <v>453</v>
      </c>
      <c r="E421" s="64" t="s">
        <v>658</v>
      </c>
      <c r="F421" s="69">
        <v>12</v>
      </c>
      <c r="G421" s="145">
        <v>0.67</v>
      </c>
      <c r="H421" s="53">
        <f t="shared" si="29"/>
        <v>8.0400000000000009</v>
      </c>
      <c r="I421" s="271"/>
      <c r="J421" s="163"/>
      <c r="K421" s="88" t="str">
        <f t="shared" si="26"/>
        <v/>
      </c>
      <c r="L421" s="121" t="str">
        <f t="shared" si="27"/>
        <v/>
      </c>
      <c r="M421" s="89" t="e">
        <f t="shared" si="28"/>
        <v>#VALUE!</v>
      </c>
      <c r="N421" s="207"/>
      <c r="O421" s="208"/>
    </row>
    <row r="422" spans="1:15" x14ac:dyDescent="0.25">
      <c r="A422" s="231"/>
      <c r="B422" s="234"/>
      <c r="C422" s="162">
        <v>417</v>
      </c>
      <c r="D422" s="7" t="s">
        <v>454</v>
      </c>
      <c r="E422" s="64" t="s">
        <v>658</v>
      </c>
      <c r="F422" s="69">
        <v>10</v>
      </c>
      <c r="G422" s="145">
        <v>1.18</v>
      </c>
      <c r="H422" s="53">
        <f t="shared" si="29"/>
        <v>11.799999999999999</v>
      </c>
      <c r="I422" s="271"/>
      <c r="J422" s="163"/>
      <c r="K422" s="88" t="str">
        <f t="shared" si="26"/>
        <v/>
      </c>
      <c r="L422" s="121" t="str">
        <f t="shared" si="27"/>
        <v/>
      </c>
      <c r="M422" s="89" t="e">
        <f t="shared" si="28"/>
        <v>#VALUE!</v>
      </c>
      <c r="N422" s="207"/>
      <c r="O422" s="208"/>
    </row>
    <row r="423" spans="1:15" x14ac:dyDescent="0.25">
      <c r="A423" s="231"/>
      <c r="B423" s="234"/>
      <c r="C423" s="162">
        <v>418</v>
      </c>
      <c r="D423" s="7" t="s">
        <v>455</v>
      </c>
      <c r="E423" s="64" t="s">
        <v>658</v>
      </c>
      <c r="F423" s="69">
        <v>30</v>
      </c>
      <c r="G423" s="145">
        <v>2.4300000000000002</v>
      </c>
      <c r="H423" s="53">
        <f t="shared" si="29"/>
        <v>72.900000000000006</v>
      </c>
      <c r="I423" s="271"/>
      <c r="J423" s="163"/>
      <c r="K423" s="88" t="str">
        <f t="shared" si="26"/>
        <v/>
      </c>
      <c r="L423" s="121" t="str">
        <f t="shared" si="27"/>
        <v/>
      </c>
      <c r="M423" s="89" t="e">
        <f t="shared" si="28"/>
        <v>#VALUE!</v>
      </c>
      <c r="N423" s="207"/>
      <c r="O423" s="208"/>
    </row>
    <row r="424" spans="1:15" x14ac:dyDescent="0.25">
      <c r="A424" s="231"/>
      <c r="B424" s="234"/>
      <c r="C424" s="162">
        <v>419</v>
      </c>
      <c r="D424" s="9" t="s">
        <v>456</v>
      </c>
      <c r="E424" s="64" t="s">
        <v>658</v>
      </c>
      <c r="F424" s="69">
        <v>12</v>
      </c>
      <c r="G424" s="145">
        <v>2.35</v>
      </c>
      <c r="H424" s="53">
        <f t="shared" si="29"/>
        <v>28.200000000000003</v>
      </c>
      <c r="I424" s="271"/>
      <c r="J424" s="163"/>
      <c r="K424" s="88" t="str">
        <f t="shared" si="26"/>
        <v/>
      </c>
      <c r="L424" s="121" t="str">
        <f t="shared" si="27"/>
        <v/>
      </c>
      <c r="M424" s="89" t="e">
        <f t="shared" si="28"/>
        <v>#VALUE!</v>
      </c>
      <c r="N424" s="207"/>
      <c r="O424" s="208"/>
    </row>
    <row r="425" spans="1:15" x14ac:dyDescent="0.25">
      <c r="A425" s="231"/>
      <c r="B425" s="234"/>
      <c r="C425" s="162">
        <v>420</v>
      </c>
      <c r="D425" s="7" t="s">
        <v>457</v>
      </c>
      <c r="E425" s="64" t="s">
        <v>658</v>
      </c>
      <c r="F425" s="69">
        <v>20</v>
      </c>
      <c r="G425" s="145">
        <v>2.4300000000000002</v>
      </c>
      <c r="H425" s="53">
        <f t="shared" si="29"/>
        <v>48.6</v>
      </c>
      <c r="I425" s="271"/>
      <c r="J425" s="163"/>
      <c r="K425" s="88" t="str">
        <f t="shared" si="26"/>
        <v/>
      </c>
      <c r="L425" s="121" t="str">
        <f t="shared" si="27"/>
        <v/>
      </c>
      <c r="M425" s="89" t="e">
        <f t="shared" si="28"/>
        <v>#VALUE!</v>
      </c>
      <c r="N425" s="207"/>
      <c r="O425" s="208"/>
    </row>
    <row r="426" spans="1:15" x14ac:dyDescent="0.25">
      <c r="A426" s="231"/>
      <c r="B426" s="234"/>
      <c r="C426" s="162">
        <v>421</v>
      </c>
      <c r="D426" s="7" t="s">
        <v>458</v>
      </c>
      <c r="E426" s="64" t="s">
        <v>658</v>
      </c>
      <c r="F426" s="69">
        <v>40</v>
      </c>
      <c r="G426" s="145">
        <v>2.33</v>
      </c>
      <c r="H426" s="53">
        <f t="shared" si="29"/>
        <v>93.2</v>
      </c>
      <c r="I426" s="271"/>
      <c r="J426" s="163"/>
      <c r="K426" s="88" t="str">
        <f t="shared" si="26"/>
        <v/>
      </c>
      <c r="L426" s="121" t="str">
        <f t="shared" si="27"/>
        <v/>
      </c>
      <c r="M426" s="89" t="e">
        <f t="shared" si="28"/>
        <v>#VALUE!</v>
      </c>
      <c r="N426" s="207"/>
      <c r="O426" s="208"/>
    </row>
    <row r="427" spans="1:15" x14ac:dyDescent="0.25">
      <c r="A427" s="231"/>
      <c r="B427" s="234"/>
      <c r="C427" s="162">
        <v>422</v>
      </c>
      <c r="D427" s="7" t="s">
        <v>459</v>
      </c>
      <c r="E427" s="64" t="s">
        <v>658</v>
      </c>
      <c r="F427" s="69">
        <v>30</v>
      </c>
      <c r="G427" s="145">
        <v>2.4300000000000002</v>
      </c>
      <c r="H427" s="53">
        <f t="shared" si="29"/>
        <v>72.900000000000006</v>
      </c>
      <c r="I427" s="271"/>
      <c r="J427" s="163"/>
      <c r="K427" s="88" t="str">
        <f t="shared" si="26"/>
        <v/>
      </c>
      <c r="L427" s="121" t="str">
        <f t="shared" si="27"/>
        <v/>
      </c>
      <c r="M427" s="89" t="e">
        <f t="shared" si="28"/>
        <v>#VALUE!</v>
      </c>
      <c r="N427" s="207"/>
      <c r="O427" s="208"/>
    </row>
    <row r="428" spans="1:15" x14ac:dyDescent="0.25">
      <c r="A428" s="231"/>
      <c r="B428" s="234"/>
      <c r="C428" s="162">
        <v>423</v>
      </c>
      <c r="D428" s="7" t="s">
        <v>460</v>
      </c>
      <c r="E428" s="64" t="s">
        <v>658</v>
      </c>
      <c r="F428" s="69">
        <v>20</v>
      </c>
      <c r="G428" s="145">
        <v>5.87</v>
      </c>
      <c r="H428" s="53">
        <f t="shared" si="29"/>
        <v>117.4</v>
      </c>
      <c r="I428" s="271"/>
      <c r="J428" s="163"/>
      <c r="K428" s="88" t="str">
        <f t="shared" si="26"/>
        <v/>
      </c>
      <c r="L428" s="121" t="str">
        <f t="shared" si="27"/>
        <v/>
      </c>
      <c r="M428" s="89" t="e">
        <f t="shared" si="28"/>
        <v>#VALUE!</v>
      </c>
      <c r="N428" s="207"/>
      <c r="O428" s="208"/>
    </row>
    <row r="429" spans="1:15" x14ac:dyDescent="0.25">
      <c r="A429" s="231"/>
      <c r="B429" s="234"/>
      <c r="C429" s="162">
        <v>424</v>
      </c>
      <c r="D429" s="7" t="s">
        <v>461</v>
      </c>
      <c r="E429" s="64" t="s">
        <v>658</v>
      </c>
      <c r="F429" s="69">
        <v>30</v>
      </c>
      <c r="G429" s="145">
        <v>6.22</v>
      </c>
      <c r="H429" s="53">
        <f t="shared" si="29"/>
        <v>186.6</v>
      </c>
      <c r="I429" s="271"/>
      <c r="J429" s="163"/>
      <c r="K429" s="88" t="str">
        <f t="shared" si="26"/>
        <v/>
      </c>
      <c r="L429" s="121" t="str">
        <f t="shared" si="27"/>
        <v/>
      </c>
      <c r="M429" s="89" t="e">
        <f t="shared" si="28"/>
        <v>#VALUE!</v>
      </c>
      <c r="N429" s="207"/>
      <c r="O429" s="208"/>
    </row>
    <row r="430" spans="1:15" x14ac:dyDescent="0.25">
      <c r="A430" s="231"/>
      <c r="B430" s="234"/>
      <c r="C430" s="162">
        <v>425</v>
      </c>
      <c r="D430" s="7" t="s">
        <v>462</v>
      </c>
      <c r="E430" s="64" t="s">
        <v>658</v>
      </c>
      <c r="F430" s="69">
        <v>30</v>
      </c>
      <c r="G430" s="145">
        <v>6.22</v>
      </c>
      <c r="H430" s="53">
        <f t="shared" si="29"/>
        <v>186.6</v>
      </c>
      <c r="I430" s="271"/>
      <c r="J430" s="163"/>
      <c r="K430" s="88" t="str">
        <f t="shared" si="26"/>
        <v/>
      </c>
      <c r="L430" s="121" t="str">
        <f t="shared" si="27"/>
        <v/>
      </c>
      <c r="M430" s="89" t="e">
        <f t="shared" si="28"/>
        <v>#VALUE!</v>
      </c>
      <c r="N430" s="207"/>
      <c r="O430" s="208"/>
    </row>
    <row r="431" spans="1:15" x14ac:dyDescent="0.25">
      <c r="A431" s="231"/>
      <c r="B431" s="234"/>
      <c r="C431" s="162">
        <v>426</v>
      </c>
      <c r="D431" s="7" t="s">
        <v>463</v>
      </c>
      <c r="E431" s="64" t="s">
        <v>658</v>
      </c>
      <c r="F431" s="69">
        <v>30</v>
      </c>
      <c r="G431" s="145">
        <v>6.22</v>
      </c>
      <c r="H431" s="53">
        <f t="shared" si="29"/>
        <v>186.6</v>
      </c>
      <c r="I431" s="271"/>
      <c r="J431" s="163"/>
      <c r="K431" s="88" t="str">
        <f t="shared" si="26"/>
        <v/>
      </c>
      <c r="L431" s="121" t="str">
        <f t="shared" si="27"/>
        <v/>
      </c>
      <c r="M431" s="89" t="e">
        <f t="shared" si="28"/>
        <v>#VALUE!</v>
      </c>
      <c r="N431" s="207"/>
      <c r="O431" s="208"/>
    </row>
    <row r="432" spans="1:15" x14ac:dyDescent="0.25">
      <c r="A432" s="231"/>
      <c r="B432" s="234"/>
      <c r="C432" s="162">
        <v>427</v>
      </c>
      <c r="D432" s="7" t="s">
        <v>464</v>
      </c>
      <c r="E432" s="64" t="s">
        <v>658</v>
      </c>
      <c r="F432" s="69">
        <v>30</v>
      </c>
      <c r="G432" s="145">
        <v>5.54</v>
      </c>
      <c r="H432" s="53">
        <f t="shared" si="29"/>
        <v>166.2</v>
      </c>
      <c r="I432" s="271"/>
      <c r="J432" s="163"/>
      <c r="K432" s="88" t="str">
        <f t="shared" si="26"/>
        <v/>
      </c>
      <c r="L432" s="121" t="str">
        <f t="shared" si="27"/>
        <v/>
      </c>
      <c r="M432" s="89" t="e">
        <f t="shared" si="28"/>
        <v>#VALUE!</v>
      </c>
      <c r="N432" s="207"/>
      <c r="O432" s="208"/>
    </row>
    <row r="433" spans="1:15" x14ac:dyDescent="0.25">
      <c r="A433" s="231"/>
      <c r="B433" s="234"/>
      <c r="C433" s="162">
        <v>428</v>
      </c>
      <c r="D433" s="7" t="s">
        <v>465</v>
      </c>
      <c r="E433" s="64" t="s">
        <v>658</v>
      </c>
      <c r="F433" s="69">
        <v>3</v>
      </c>
      <c r="G433" s="145">
        <v>8.0500000000000007</v>
      </c>
      <c r="H433" s="53">
        <f t="shared" si="29"/>
        <v>24.150000000000002</v>
      </c>
      <c r="I433" s="271"/>
      <c r="J433" s="163"/>
      <c r="K433" s="88" t="str">
        <f t="shared" si="26"/>
        <v/>
      </c>
      <c r="L433" s="121" t="str">
        <f t="shared" si="27"/>
        <v/>
      </c>
      <c r="M433" s="89" t="e">
        <f t="shared" si="28"/>
        <v>#VALUE!</v>
      </c>
      <c r="N433" s="207"/>
      <c r="O433" s="208"/>
    </row>
    <row r="434" spans="1:15" x14ac:dyDescent="0.25">
      <c r="A434" s="231"/>
      <c r="B434" s="234"/>
      <c r="C434" s="162">
        <v>429</v>
      </c>
      <c r="D434" s="9" t="s">
        <v>466</v>
      </c>
      <c r="E434" s="64" t="s">
        <v>658</v>
      </c>
      <c r="F434" s="69">
        <v>20</v>
      </c>
      <c r="G434" s="145">
        <v>0.67</v>
      </c>
      <c r="H434" s="53">
        <f t="shared" si="29"/>
        <v>13.4</v>
      </c>
      <c r="I434" s="271"/>
      <c r="J434" s="163"/>
      <c r="K434" s="88" t="str">
        <f t="shared" ref="K434:K497" si="30">IF(ISBLANK(J434),"",IF(AND(J434&gt;=0%,J434&lt;=70%),ROUND(J434,4),"ΜΗ ΑΠΟΔΕΚΤΟ"))</f>
        <v/>
      </c>
      <c r="L434" s="121" t="str">
        <f t="shared" ref="L434:L497" si="31">IF(ISBLANK(J434),"",G434-K434*G434)</f>
        <v/>
      </c>
      <c r="M434" s="89" t="e">
        <f t="shared" ref="M434:M497" si="32">F434*L434</f>
        <v>#VALUE!</v>
      </c>
      <c r="N434" s="207"/>
      <c r="O434" s="208"/>
    </row>
    <row r="435" spans="1:15" x14ac:dyDescent="0.25">
      <c r="A435" s="231"/>
      <c r="B435" s="234"/>
      <c r="C435" s="162">
        <v>430</v>
      </c>
      <c r="D435" s="7" t="s">
        <v>467</v>
      </c>
      <c r="E435" s="64" t="s">
        <v>658</v>
      </c>
      <c r="F435" s="69">
        <v>10</v>
      </c>
      <c r="G435" s="145">
        <v>7.88</v>
      </c>
      <c r="H435" s="53">
        <f t="shared" si="29"/>
        <v>78.8</v>
      </c>
      <c r="I435" s="271"/>
      <c r="J435" s="163"/>
      <c r="K435" s="88" t="str">
        <f t="shared" si="30"/>
        <v/>
      </c>
      <c r="L435" s="121" t="str">
        <f t="shared" si="31"/>
        <v/>
      </c>
      <c r="M435" s="89" t="e">
        <f t="shared" si="32"/>
        <v>#VALUE!</v>
      </c>
      <c r="N435" s="207"/>
      <c r="O435" s="208"/>
    </row>
    <row r="436" spans="1:15" x14ac:dyDescent="0.25">
      <c r="A436" s="231"/>
      <c r="B436" s="234"/>
      <c r="C436" s="162">
        <v>431</v>
      </c>
      <c r="D436" s="7" t="s">
        <v>468</v>
      </c>
      <c r="E436" s="64" t="s">
        <v>658</v>
      </c>
      <c r="F436" s="69">
        <v>6</v>
      </c>
      <c r="G436" s="145">
        <v>16.77</v>
      </c>
      <c r="H436" s="53">
        <f t="shared" si="29"/>
        <v>100.62</v>
      </c>
      <c r="I436" s="271"/>
      <c r="J436" s="163"/>
      <c r="K436" s="88" t="str">
        <f t="shared" si="30"/>
        <v/>
      </c>
      <c r="L436" s="121" t="str">
        <f t="shared" si="31"/>
        <v/>
      </c>
      <c r="M436" s="89" t="e">
        <f t="shared" si="32"/>
        <v>#VALUE!</v>
      </c>
      <c r="N436" s="207"/>
      <c r="O436" s="208"/>
    </row>
    <row r="437" spans="1:15" x14ac:dyDescent="0.25">
      <c r="A437" s="231"/>
      <c r="B437" s="234"/>
      <c r="C437" s="162">
        <v>432</v>
      </c>
      <c r="D437" s="7" t="s">
        <v>469</v>
      </c>
      <c r="E437" s="64" t="s">
        <v>658</v>
      </c>
      <c r="F437" s="69">
        <v>6</v>
      </c>
      <c r="G437" s="145">
        <v>16.77</v>
      </c>
      <c r="H437" s="53">
        <f t="shared" si="29"/>
        <v>100.62</v>
      </c>
      <c r="I437" s="271"/>
      <c r="J437" s="163"/>
      <c r="K437" s="88" t="str">
        <f t="shared" si="30"/>
        <v/>
      </c>
      <c r="L437" s="121" t="str">
        <f t="shared" si="31"/>
        <v/>
      </c>
      <c r="M437" s="89" t="e">
        <f t="shared" si="32"/>
        <v>#VALUE!</v>
      </c>
      <c r="N437" s="207"/>
      <c r="O437" s="208"/>
    </row>
    <row r="438" spans="1:15" ht="15.75" thickBot="1" x14ac:dyDescent="0.3">
      <c r="A438" s="232"/>
      <c r="B438" s="235"/>
      <c r="C438" s="166">
        <v>433</v>
      </c>
      <c r="D438" s="34" t="s">
        <v>470</v>
      </c>
      <c r="E438" s="65" t="s">
        <v>658</v>
      </c>
      <c r="F438" s="70">
        <v>3</v>
      </c>
      <c r="G438" s="147">
        <v>16.77</v>
      </c>
      <c r="H438" s="61">
        <f t="shared" si="29"/>
        <v>50.31</v>
      </c>
      <c r="I438" s="270"/>
      <c r="J438" s="167"/>
      <c r="K438" s="90" t="str">
        <f t="shared" si="30"/>
        <v/>
      </c>
      <c r="L438" s="122" t="str">
        <f t="shared" si="31"/>
        <v/>
      </c>
      <c r="M438" s="91" t="e">
        <f t="shared" si="32"/>
        <v>#VALUE!</v>
      </c>
      <c r="N438" s="204"/>
      <c r="O438" s="206"/>
    </row>
    <row r="439" spans="1:15" x14ac:dyDescent="0.25">
      <c r="A439" s="230" t="s">
        <v>51</v>
      </c>
      <c r="B439" s="233">
        <v>51</v>
      </c>
      <c r="C439" s="169">
        <v>434</v>
      </c>
      <c r="D439" s="171" t="s">
        <v>471</v>
      </c>
      <c r="E439" s="131" t="s">
        <v>658</v>
      </c>
      <c r="F439" s="132">
        <v>7</v>
      </c>
      <c r="G439" s="146">
        <v>1.01</v>
      </c>
      <c r="H439" s="133">
        <f t="shared" si="29"/>
        <v>7.07</v>
      </c>
      <c r="I439" s="203">
        <f>SUM(H439:H441)</f>
        <v>17.41</v>
      </c>
      <c r="J439" s="170"/>
      <c r="K439" s="92" t="str">
        <f t="shared" si="30"/>
        <v/>
      </c>
      <c r="L439" s="124" t="str">
        <f t="shared" si="31"/>
        <v/>
      </c>
      <c r="M439" s="93" t="e">
        <f t="shared" si="32"/>
        <v>#VALUE!</v>
      </c>
      <c r="N439" s="203" t="e">
        <f>SUM(M439:M441)</f>
        <v>#VALUE!</v>
      </c>
      <c r="O439" s="205" t="e">
        <f>(I439-N439)/I439</f>
        <v>#VALUE!</v>
      </c>
    </row>
    <row r="440" spans="1:15" x14ac:dyDescent="0.25">
      <c r="A440" s="231"/>
      <c r="B440" s="234"/>
      <c r="C440" s="162">
        <v>435</v>
      </c>
      <c r="D440" s="7" t="s">
        <v>472</v>
      </c>
      <c r="E440" s="64" t="s">
        <v>658</v>
      </c>
      <c r="F440" s="69">
        <v>10</v>
      </c>
      <c r="G440" s="145">
        <v>0.67</v>
      </c>
      <c r="H440" s="53">
        <f t="shared" si="29"/>
        <v>6.7</v>
      </c>
      <c r="I440" s="271"/>
      <c r="J440" s="163"/>
      <c r="K440" s="88" t="str">
        <f t="shared" si="30"/>
        <v/>
      </c>
      <c r="L440" s="121" t="str">
        <f t="shared" si="31"/>
        <v/>
      </c>
      <c r="M440" s="89" t="e">
        <f t="shared" si="32"/>
        <v>#VALUE!</v>
      </c>
      <c r="N440" s="207"/>
      <c r="O440" s="208"/>
    </row>
    <row r="441" spans="1:15" ht="15.75" thickBot="1" x14ac:dyDescent="0.3">
      <c r="A441" s="232"/>
      <c r="B441" s="235"/>
      <c r="C441" s="166">
        <v>436</v>
      </c>
      <c r="D441" s="34" t="s">
        <v>473</v>
      </c>
      <c r="E441" s="65" t="s">
        <v>658</v>
      </c>
      <c r="F441" s="70">
        <v>4</v>
      </c>
      <c r="G441" s="147">
        <v>0.91</v>
      </c>
      <c r="H441" s="61">
        <f t="shared" si="29"/>
        <v>3.64</v>
      </c>
      <c r="I441" s="270"/>
      <c r="J441" s="167"/>
      <c r="K441" s="90" t="str">
        <f t="shared" si="30"/>
        <v/>
      </c>
      <c r="L441" s="122" t="str">
        <f t="shared" si="31"/>
        <v/>
      </c>
      <c r="M441" s="91" t="e">
        <f t="shared" si="32"/>
        <v>#VALUE!</v>
      </c>
      <c r="N441" s="204"/>
      <c r="O441" s="206"/>
    </row>
    <row r="442" spans="1:15" x14ac:dyDescent="0.25">
      <c r="A442" s="230" t="s">
        <v>52</v>
      </c>
      <c r="B442" s="233">
        <v>52</v>
      </c>
      <c r="C442" s="169">
        <v>437</v>
      </c>
      <c r="D442" s="134" t="s">
        <v>474</v>
      </c>
      <c r="E442" s="131" t="s">
        <v>658</v>
      </c>
      <c r="F442" s="132">
        <v>3</v>
      </c>
      <c r="G442" s="146">
        <v>9.3000000000000007</v>
      </c>
      <c r="H442" s="133">
        <f t="shared" si="29"/>
        <v>27.900000000000002</v>
      </c>
      <c r="I442" s="203">
        <f>SUM(H442:H460)</f>
        <v>1047.82</v>
      </c>
      <c r="J442" s="170"/>
      <c r="K442" s="92" t="str">
        <f t="shared" si="30"/>
        <v/>
      </c>
      <c r="L442" s="124" t="str">
        <f t="shared" si="31"/>
        <v/>
      </c>
      <c r="M442" s="93" t="e">
        <f t="shared" si="32"/>
        <v>#VALUE!</v>
      </c>
      <c r="N442" s="203" t="e">
        <f>SUM(M442:M460)</f>
        <v>#VALUE!</v>
      </c>
      <c r="O442" s="205" t="e">
        <f>(I442-N442)/I442</f>
        <v>#VALUE!</v>
      </c>
    </row>
    <row r="443" spans="1:15" x14ac:dyDescent="0.25">
      <c r="A443" s="231"/>
      <c r="B443" s="234"/>
      <c r="C443" s="162">
        <v>438</v>
      </c>
      <c r="D443" s="6" t="s">
        <v>696</v>
      </c>
      <c r="E443" s="64" t="s">
        <v>658</v>
      </c>
      <c r="F443" s="69">
        <v>1</v>
      </c>
      <c r="G443" s="145">
        <v>17.62</v>
      </c>
      <c r="H443" s="53">
        <f t="shared" si="29"/>
        <v>17.62</v>
      </c>
      <c r="I443" s="271"/>
      <c r="J443" s="163"/>
      <c r="K443" s="88" t="str">
        <f t="shared" si="30"/>
        <v/>
      </c>
      <c r="L443" s="121" t="str">
        <f t="shared" si="31"/>
        <v/>
      </c>
      <c r="M443" s="89" t="e">
        <f t="shared" si="32"/>
        <v>#VALUE!</v>
      </c>
      <c r="N443" s="207"/>
      <c r="O443" s="208"/>
    </row>
    <row r="444" spans="1:15" x14ac:dyDescent="0.25">
      <c r="A444" s="231"/>
      <c r="B444" s="234"/>
      <c r="C444" s="162">
        <v>439</v>
      </c>
      <c r="D444" s="6" t="s">
        <v>697</v>
      </c>
      <c r="E444" s="64" t="s">
        <v>658</v>
      </c>
      <c r="F444" s="69">
        <v>1</v>
      </c>
      <c r="G444" s="145">
        <v>20.96</v>
      </c>
      <c r="H444" s="53">
        <f t="shared" si="29"/>
        <v>20.96</v>
      </c>
      <c r="I444" s="271"/>
      <c r="J444" s="163"/>
      <c r="K444" s="88" t="str">
        <f t="shared" si="30"/>
        <v/>
      </c>
      <c r="L444" s="121" t="str">
        <f t="shared" si="31"/>
        <v/>
      </c>
      <c r="M444" s="89" t="e">
        <f t="shared" si="32"/>
        <v>#VALUE!</v>
      </c>
      <c r="N444" s="207"/>
      <c r="O444" s="208"/>
    </row>
    <row r="445" spans="1:15" x14ac:dyDescent="0.25">
      <c r="A445" s="231"/>
      <c r="B445" s="234"/>
      <c r="C445" s="162">
        <v>440</v>
      </c>
      <c r="D445" s="6" t="s">
        <v>698</v>
      </c>
      <c r="E445" s="64" t="s">
        <v>658</v>
      </c>
      <c r="F445" s="69">
        <v>1</v>
      </c>
      <c r="G445" s="145">
        <v>31.36</v>
      </c>
      <c r="H445" s="53">
        <f t="shared" si="29"/>
        <v>31.36</v>
      </c>
      <c r="I445" s="271"/>
      <c r="J445" s="163"/>
      <c r="K445" s="88" t="str">
        <f t="shared" si="30"/>
        <v/>
      </c>
      <c r="L445" s="121" t="str">
        <f t="shared" si="31"/>
        <v/>
      </c>
      <c r="M445" s="89" t="e">
        <f t="shared" si="32"/>
        <v>#VALUE!</v>
      </c>
      <c r="N445" s="207"/>
      <c r="O445" s="208"/>
    </row>
    <row r="446" spans="1:15" x14ac:dyDescent="0.25">
      <c r="A446" s="231"/>
      <c r="B446" s="234"/>
      <c r="C446" s="162">
        <v>441</v>
      </c>
      <c r="D446" s="7" t="s">
        <v>475</v>
      </c>
      <c r="E446" s="64" t="s">
        <v>658</v>
      </c>
      <c r="F446" s="69">
        <v>2</v>
      </c>
      <c r="G446" s="145">
        <v>6.71</v>
      </c>
      <c r="H446" s="53">
        <f t="shared" si="29"/>
        <v>13.42</v>
      </c>
      <c r="I446" s="271"/>
      <c r="J446" s="163"/>
      <c r="K446" s="88" t="str">
        <f t="shared" si="30"/>
        <v/>
      </c>
      <c r="L446" s="121" t="str">
        <f t="shared" si="31"/>
        <v/>
      </c>
      <c r="M446" s="89" t="e">
        <f t="shared" si="32"/>
        <v>#VALUE!</v>
      </c>
      <c r="N446" s="207"/>
      <c r="O446" s="208"/>
    </row>
    <row r="447" spans="1:15" x14ac:dyDescent="0.25">
      <c r="A447" s="231"/>
      <c r="B447" s="234"/>
      <c r="C447" s="162">
        <v>442</v>
      </c>
      <c r="D447" s="7" t="s">
        <v>476</v>
      </c>
      <c r="E447" s="64" t="s">
        <v>658</v>
      </c>
      <c r="F447" s="69">
        <v>3</v>
      </c>
      <c r="G447" s="145">
        <v>15.51</v>
      </c>
      <c r="H447" s="53">
        <f t="shared" si="29"/>
        <v>46.53</v>
      </c>
      <c r="I447" s="271"/>
      <c r="J447" s="163"/>
      <c r="K447" s="88" t="str">
        <f t="shared" si="30"/>
        <v/>
      </c>
      <c r="L447" s="121" t="str">
        <f t="shared" si="31"/>
        <v/>
      </c>
      <c r="M447" s="89" t="e">
        <f t="shared" si="32"/>
        <v>#VALUE!</v>
      </c>
      <c r="N447" s="207"/>
      <c r="O447" s="208"/>
    </row>
    <row r="448" spans="1:15" x14ac:dyDescent="0.25">
      <c r="A448" s="231"/>
      <c r="B448" s="234"/>
      <c r="C448" s="162">
        <v>443</v>
      </c>
      <c r="D448" s="7" t="s">
        <v>477</v>
      </c>
      <c r="E448" s="64" t="s">
        <v>658</v>
      </c>
      <c r="F448" s="69">
        <v>2</v>
      </c>
      <c r="G448" s="145">
        <v>22.8</v>
      </c>
      <c r="H448" s="53">
        <f t="shared" si="29"/>
        <v>45.6</v>
      </c>
      <c r="I448" s="271"/>
      <c r="J448" s="163"/>
      <c r="K448" s="88" t="str">
        <f t="shared" si="30"/>
        <v/>
      </c>
      <c r="L448" s="121" t="str">
        <f t="shared" si="31"/>
        <v/>
      </c>
      <c r="M448" s="89" t="e">
        <f t="shared" si="32"/>
        <v>#VALUE!</v>
      </c>
      <c r="N448" s="207"/>
      <c r="O448" s="208"/>
    </row>
    <row r="449" spans="1:15" x14ac:dyDescent="0.25">
      <c r="A449" s="231"/>
      <c r="B449" s="234"/>
      <c r="C449" s="162">
        <v>444</v>
      </c>
      <c r="D449" s="7" t="s">
        <v>478</v>
      </c>
      <c r="E449" s="64" t="s">
        <v>658</v>
      </c>
      <c r="F449" s="69">
        <v>2</v>
      </c>
      <c r="G449" s="145">
        <v>19.78</v>
      </c>
      <c r="H449" s="53">
        <f t="shared" si="29"/>
        <v>39.56</v>
      </c>
      <c r="I449" s="271"/>
      <c r="J449" s="163"/>
      <c r="K449" s="88" t="str">
        <f t="shared" si="30"/>
        <v/>
      </c>
      <c r="L449" s="121" t="str">
        <f t="shared" si="31"/>
        <v/>
      </c>
      <c r="M449" s="89" t="e">
        <f t="shared" si="32"/>
        <v>#VALUE!</v>
      </c>
      <c r="N449" s="207"/>
      <c r="O449" s="208"/>
    </row>
    <row r="450" spans="1:15" x14ac:dyDescent="0.25">
      <c r="A450" s="231"/>
      <c r="B450" s="234"/>
      <c r="C450" s="162">
        <v>445</v>
      </c>
      <c r="D450" s="7" t="s">
        <v>479</v>
      </c>
      <c r="E450" s="64" t="s">
        <v>658</v>
      </c>
      <c r="F450" s="69">
        <v>1</v>
      </c>
      <c r="G450" s="145">
        <v>23.73</v>
      </c>
      <c r="H450" s="53">
        <f t="shared" si="29"/>
        <v>23.73</v>
      </c>
      <c r="I450" s="271"/>
      <c r="J450" s="163"/>
      <c r="K450" s="88" t="str">
        <f t="shared" si="30"/>
        <v/>
      </c>
      <c r="L450" s="121" t="str">
        <f t="shared" si="31"/>
        <v/>
      </c>
      <c r="M450" s="89" t="e">
        <f t="shared" si="32"/>
        <v>#VALUE!</v>
      </c>
      <c r="N450" s="207"/>
      <c r="O450" s="208"/>
    </row>
    <row r="451" spans="1:15" x14ac:dyDescent="0.25">
      <c r="A451" s="231"/>
      <c r="B451" s="234"/>
      <c r="C451" s="162">
        <v>446</v>
      </c>
      <c r="D451" s="7" t="s">
        <v>480</v>
      </c>
      <c r="E451" s="64" t="s">
        <v>658</v>
      </c>
      <c r="F451" s="69">
        <v>3</v>
      </c>
      <c r="G451" s="145">
        <v>45.27</v>
      </c>
      <c r="H451" s="53">
        <f t="shared" si="29"/>
        <v>135.81</v>
      </c>
      <c r="I451" s="271"/>
      <c r="J451" s="163"/>
      <c r="K451" s="88" t="str">
        <f t="shared" si="30"/>
        <v/>
      </c>
      <c r="L451" s="121" t="str">
        <f t="shared" si="31"/>
        <v/>
      </c>
      <c r="M451" s="89" t="e">
        <f t="shared" si="32"/>
        <v>#VALUE!</v>
      </c>
      <c r="N451" s="207"/>
      <c r="O451" s="208"/>
    </row>
    <row r="452" spans="1:15" x14ac:dyDescent="0.25">
      <c r="A452" s="231"/>
      <c r="B452" s="234"/>
      <c r="C452" s="162">
        <v>447</v>
      </c>
      <c r="D452" s="6" t="s">
        <v>699</v>
      </c>
      <c r="E452" s="64" t="s">
        <v>658</v>
      </c>
      <c r="F452" s="15">
        <v>1</v>
      </c>
      <c r="G452" s="145">
        <v>55</v>
      </c>
      <c r="H452" s="53">
        <f t="shared" si="29"/>
        <v>55</v>
      </c>
      <c r="I452" s="271"/>
      <c r="J452" s="163"/>
      <c r="K452" s="88" t="str">
        <f t="shared" si="30"/>
        <v/>
      </c>
      <c r="L452" s="121" t="str">
        <f t="shared" si="31"/>
        <v/>
      </c>
      <c r="M452" s="89" t="e">
        <f t="shared" si="32"/>
        <v>#VALUE!</v>
      </c>
      <c r="N452" s="207"/>
      <c r="O452" s="208"/>
    </row>
    <row r="453" spans="1:15" x14ac:dyDescent="0.25">
      <c r="A453" s="231"/>
      <c r="B453" s="234"/>
      <c r="C453" s="162">
        <v>448</v>
      </c>
      <c r="D453" s="7" t="s">
        <v>481</v>
      </c>
      <c r="E453" s="64" t="s">
        <v>658</v>
      </c>
      <c r="F453" s="69">
        <v>1</v>
      </c>
      <c r="G453" s="145">
        <v>71.27</v>
      </c>
      <c r="H453" s="53">
        <f t="shared" si="29"/>
        <v>71.27</v>
      </c>
      <c r="I453" s="271"/>
      <c r="J453" s="163"/>
      <c r="K453" s="88" t="str">
        <f t="shared" si="30"/>
        <v/>
      </c>
      <c r="L453" s="121" t="str">
        <f t="shared" si="31"/>
        <v/>
      </c>
      <c r="M453" s="89" t="e">
        <f t="shared" si="32"/>
        <v>#VALUE!</v>
      </c>
      <c r="N453" s="207"/>
      <c r="O453" s="208"/>
    </row>
    <row r="454" spans="1:15" x14ac:dyDescent="0.25">
      <c r="A454" s="231"/>
      <c r="B454" s="234"/>
      <c r="C454" s="162">
        <v>449</v>
      </c>
      <c r="D454" s="7" t="s">
        <v>482</v>
      </c>
      <c r="E454" s="64" t="s">
        <v>658</v>
      </c>
      <c r="F454" s="69">
        <v>2</v>
      </c>
      <c r="G454" s="145">
        <v>76.8</v>
      </c>
      <c r="H454" s="53">
        <f t="shared" si="29"/>
        <v>153.6</v>
      </c>
      <c r="I454" s="271"/>
      <c r="J454" s="163"/>
      <c r="K454" s="88" t="str">
        <f t="shared" si="30"/>
        <v/>
      </c>
      <c r="L454" s="121" t="str">
        <f t="shared" si="31"/>
        <v/>
      </c>
      <c r="M454" s="89" t="e">
        <f t="shared" si="32"/>
        <v>#VALUE!</v>
      </c>
      <c r="N454" s="207"/>
      <c r="O454" s="208"/>
    </row>
    <row r="455" spans="1:15" x14ac:dyDescent="0.25">
      <c r="A455" s="231"/>
      <c r="B455" s="234"/>
      <c r="C455" s="162">
        <v>450</v>
      </c>
      <c r="D455" s="7" t="s">
        <v>483</v>
      </c>
      <c r="E455" s="64" t="s">
        <v>658</v>
      </c>
      <c r="F455" s="69">
        <v>1</v>
      </c>
      <c r="G455" s="145">
        <v>83.01</v>
      </c>
      <c r="H455" s="53">
        <f t="shared" ref="H455:H518" si="33">F455*G455</f>
        <v>83.01</v>
      </c>
      <c r="I455" s="271"/>
      <c r="J455" s="163"/>
      <c r="K455" s="88" t="str">
        <f t="shared" si="30"/>
        <v/>
      </c>
      <c r="L455" s="121" t="str">
        <f t="shared" si="31"/>
        <v/>
      </c>
      <c r="M455" s="89" t="e">
        <f t="shared" si="32"/>
        <v>#VALUE!</v>
      </c>
      <c r="N455" s="207"/>
      <c r="O455" s="208"/>
    </row>
    <row r="456" spans="1:15" x14ac:dyDescent="0.25">
      <c r="A456" s="231"/>
      <c r="B456" s="234"/>
      <c r="C456" s="162">
        <v>451</v>
      </c>
      <c r="D456" s="9" t="s">
        <v>484</v>
      </c>
      <c r="E456" s="64" t="s">
        <v>658</v>
      </c>
      <c r="F456" s="69">
        <v>1</v>
      </c>
      <c r="G456" s="145">
        <v>105.3</v>
      </c>
      <c r="H456" s="53">
        <f t="shared" si="33"/>
        <v>105.3</v>
      </c>
      <c r="I456" s="271"/>
      <c r="J456" s="163"/>
      <c r="K456" s="88" t="str">
        <f t="shared" si="30"/>
        <v/>
      </c>
      <c r="L456" s="121" t="str">
        <f t="shared" si="31"/>
        <v/>
      </c>
      <c r="M456" s="89" t="e">
        <f t="shared" si="32"/>
        <v>#VALUE!</v>
      </c>
      <c r="N456" s="207"/>
      <c r="O456" s="208"/>
    </row>
    <row r="457" spans="1:15" x14ac:dyDescent="0.25">
      <c r="A457" s="231"/>
      <c r="B457" s="234"/>
      <c r="C457" s="162">
        <v>452</v>
      </c>
      <c r="D457" s="7" t="s">
        <v>485</v>
      </c>
      <c r="E457" s="64" t="s">
        <v>658</v>
      </c>
      <c r="F457" s="69">
        <v>1</v>
      </c>
      <c r="G457" s="145">
        <v>177.15</v>
      </c>
      <c r="H457" s="53">
        <f t="shared" si="33"/>
        <v>177.15</v>
      </c>
      <c r="I457" s="271"/>
      <c r="J457" s="163"/>
      <c r="K457" s="88" t="str">
        <f t="shared" si="30"/>
        <v/>
      </c>
      <c r="L457" s="121" t="str">
        <f t="shared" si="31"/>
        <v/>
      </c>
      <c r="M457" s="89" t="e">
        <f t="shared" si="32"/>
        <v>#VALUE!</v>
      </c>
      <c r="N457" s="207"/>
      <c r="O457" s="208"/>
    </row>
    <row r="458" spans="1:15" x14ac:dyDescent="0.25">
      <c r="A458" s="231"/>
      <c r="B458" s="234"/>
      <c r="C458" s="162">
        <v>453</v>
      </c>
      <c r="D458" s="7" t="s">
        <v>486</v>
      </c>
      <c r="E458" s="64" t="s">
        <v>658</v>
      </c>
      <c r="F458" s="69">
        <v>0</v>
      </c>
      <c r="G458" s="145">
        <v>177.24</v>
      </c>
      <c r="H458" s="53">
        <f t="shared" si="33"/>
        <v>0</v>
      </c>
      <c r="I458" s="271"/>
      <c r="J458" s="163"/>
      <c r="K458" s="88" t="str">
        <f t="shared" si="30"/>
        <v/>
      </c>
      <c r="L458" s="121" t="str">
        <f t="shared" si="31"/>
        <v/>
      </c>
      <c r="M458" s="89" t="e">
        <f t="shared" si="32"/>
        <v>#VALUE!</v>
      </c>
      <c r="N458" s="207"/>
      <c r="O458" s="208"/>
    </row>
    <row r="459" spans="1:15" x14ac:dyDescent="0.25">
      <c r="A459" s="231"/>
      <c r="B459" s="234"/>
      <c r="C459" s="162">
        <v>454</v>
      </c>
      <c r="D459" s="7" t="s">
        <v>487</v>
      </c>
      <c r="E459" s="64" t="s">
        <v>658</v>
      </c>
      <c r="F459" s="69">
        <v>0</v>
      </c>
      <c r="G459" s="145">
        <v>100.6</v>
      </c>
      <c r="H459" s="53">
        <f t="shared" si="33"/>
        <v>0</v>
      </c>
      <c r="I459" s="271"/>
      <c r="J459" s="163"/>
      <c r="K459" s="88" t="str">
        <f t="shared" si="30"/>
        <v/>
      </c>
      <c r="L459" s="121" t="str">
        <f t="shared" si="31"/>
        <v/>
      </c>
      <c r="M459" s="89" t="e">
        <f t="shared" si="32"/>
        <v>#VALUE!</v>
      </c>
      <c r="N459" s="207"/>
      <c r="O459" s="208"/>
    </row>
    <row r="460" spans="1:15" ht="15.75" thickBot="1" x14ac:dyDescent="0.3">
      <c r="A460" s="232"/>
      <c r="B460" s="235"/>
      <c r="C460" s="166">
        <v>455</v>
      </c>
      <c r="D460" s="25" t="s">
        <v>700</v>
      </c>
      <c r="E460" s="65" t="s">
        <v>658</v>
      </c>
      <c r="F460" s="70">
        <v>0</v>
      </c>
      <c r="G460" s="147">
        <v>199.54</v>
      </c>
      <c r="H460" s="61">
        <f t="shared" si="33"/>
        <v>0</v>
      </c>
      <c r="I460" s="270"/>
      <c r="J460" s="167"/>
      <c r="K460" s="90" t="str">
        <f t="shared" si="30"/>
        <v/>
      </c>
      <c r="L460" s="122" t="str">
        <f t="shared" si="31"/>
        <v/>
      </c>
      <c r="M460" s="91" t="e">
        <f t="shared" si="32"/>
        <v>#VALUE!</v>
      </c>
      <c r="N460" s="204"/>
      <c r="O460" s="206"/>
    </row>
    <row r="461" spans="1:15" x14ac:dyDescent="0.25">
      <c r="A461" s="230" t="s">
        <v>53</v>
      </c>
      <c r="B461" s="233">
        <v>53</v>
      </c>
      <c r="C461" s="169">
        <v>456</v>
      </c>
      <c r="D461" s="134" t="s">
        <v>488</v>
      </c>
      <c r="E461" s="131" t="s">
        <v>658</v>
      </c>
      <c r="F461" s="132">
        <v>5</v>
      </c>
      <c r="G461" s="146">
        <v>22.38</v>
      </c>
      <c r="H461" s="133">
        <f t="shared" si="33"/>
        <v>111.89999999999999</v>
      </c>
      <c r="I461" s="203">
        <f>SUM(H461:H472)</f>
        <v>836.78</v>
      </c>
      <c r="J461" s="170"/>
      <c r="K461" s="92" t="str">
        <f t="shared" si="30"/>
        <v/>
      </c>
      <c r="L461" s="124" t="str">
        <f t="shared" si="31"/>
        <v/>
      </c>
      <c r="M461" s="93" t="e">
        <f t="shared" si="32"/>
        <v>#VALUE!</v>
      </c>
      <c r="N461" s="203" t="e">
        <f>SUM(M461:M472)</f>
        <v>#VALUE!</v>
      </c>
      <c r="O461" s="205" t="e">
        <f>(I461-N461)/I461</f>
        <v>#VALUE!</v>
      </c>
    </row>
    <row r="462" spans="1:15" x14ac:dyDescent="0.25">
      <c r="A462" s="231"/>
      <c r="B462" s="234"/>
      <c r="C462" s="162">
        <v>457</v>
      </c>
      <c r="D462" s="7" t="s">
        <v>489</v>
      </c>
      <c r="E462" s="64" t="s">
        <v>658</v>
      </c>
      <c r="F462" s="69">
        <v>1</v>
      </c>
      <c r="G462" s="145">
        <v>31.03</v>
      </c>
      <c r="H462" s="53">
        <f t="shared" si="33"/>
        <v>31.03</v>
      </c>
      <c r="I462" s="271"/>
      <c r="J462" s="163"/>
      <c r="K462" s="88" t="str">
        <f t="shared" si="30"/>
        <v/>
      </c>
      <c r="L462" s="121" t="str">
        <f t="shared" si="31"/>
        <v/>
      </c>
      <c r="M462" s="89" t="e">
        <f t="shared" si="32"/>
        <v>#VALUE!</v>
      </c>
      <c r="N462" s="207"/>
      <c r="O462" s="208"/>
    </row>
    <row r="463" spans="1:15" x14ac:dyDescent="0.25">
      <c r="A463" s="231"/>
      <c r="B463" s="234"/>
      <c r="C463" s="162">
        <v>458</v>
      </c>
      <c r="D463" s="9" t="s">
        <v>490</v>
      </c>
      <c r="E463" s="64" t="s">
        <v>658</v>
      </c>
      <c r="F463" s="69">
        <v>1</v>
      </c>
      <c r="G463" s="145">
        <v>37.14</v>
      </c>
      <c r="H463" s="53">
        <f t="shared" si="33"/>
        <v>37.14</v>
      </c>
      <c r="I463" s="271"/>
      <c r="J463" s="163"/>
      <c r="K463" s="88" t="str">
        <f t="shared" si="30"/>
        <v/>
      </c>
      <c r="L463" s="121" t="str">
        <f t="shared" si="31"/>
        <v/>
      </c>
      <c r="M463" s="89" t="e">
        <f t="shared" si="32"/>
        <v>#VALUE!</v>
      </c>
      <c r="N463" s="207"/>
      <c r="O463" s="208"/>
    </row>
    <row r="464" spans="1:15" x14ac:dyDescent="0.25">
      <c r="A464" s="231"/>
      <c r="B464" s="234"/>
      <c r="C464" s="162">
        <v>459</v>
      </c>
      <c r="D464" s="9" t="s">
        <v>491</v>
      </c>
      <c r="E464" s="64" t="s">
        <v>658</v>
      </c>
      <c r="F464" s="69">
        <v>2</v>
      </c>
      <c r="G464" s="145">
        <v>50.81</v>
      </c>
      <c r="H464" s="53">
        <f t="shared" si="33"/>
        <v>101.62</v>
      </c>
      <c r="I464" s="271"/>
      <c r="J464" s="163"/>
      <c r="K464" s="88" t="str">
        <f t="shared" si="30"/>
        <v/>
      </c>
      <c r="L464" s="121" t="str">
        <f t="shared" si="31"/>
        <v/>
      </c>
      <c r="M464" s="89" t="e">
        <f t="shared" si="32"/>
        <v>#VALUE!</v>
      </c>
      <c r="N464" s="207"/>
      <c r="O464" s="208"/>
    </row>
    <row r="465" spans="1:15" x14ac:dyDescent="0.25">
      <c r="A465" s="231"/>
      <c r="B465" s="234"/>
      <c r="C465" s="162">
        <v>460</v>
      </c>
      <c r="D465" s="7" t="s">
        <v>492</v>
      </c>
      <c r="E465" s="64" t="s">
        <v>658</v>
      </c>
      <c r="F465" s="69">
        <v>5</v>
      </c>
      <c r="G465" s="145">
        <v>6.22</v>
      </c>
      <c r="H465" s="53">
        <f t="shared" si="33"/>
        <v>31.099999999999998</v>
      </c>
      <c r="I465" s="271"/>
      <c r="J465" s="163"/>
      <c r="K465" s="88" t="str">
        <f t="shared" si="30"/>
        <v/>
      </c>
      <c r="L465" s="121" t="str">
        <f t="shared" si="31"/>
        <v/>
      </c>
      <c r="M465" s="89" t="e">
        <f t="shared" si="32"/>
        <v>#VALUE!</v>
      </c>
      <c r="N465" s="207"/>
      <c r="O465" s="208"/>
    </row>
    <row r="466" spans="1:15" x14ac:dyDescent="0.25">
      <c r="A466" s="231"/>
      <c r="B466" s="234"/>
      <c r="C466" s="162">
        <v>461</v>
      </c>
      <c r="D466" s="7" t="s">
        <v>493</v>
      </c>
      <c r="E466" s="64" t="s">
        <v>658</v>
      </c>
      <c r="F466" s="69">
        <v>8</v>
      </c>
      <c r="G466" s="145">
        <v>10.65</v>
      </c>
      <c r="H466" s="53">
        <f t="shared" si="33"/>
        <v>85.2</v>
      </c>
      <c r="I466" s="271"/>
      <c r="J466" s="163"/>
      <c r="K466" s="88" t="str">
        <f t="shared" si="30"/>
        <v/>
      </c>
      <c r="L466" s="121" t="str">
        <f t="shared" si="31"/>
        <v/>
      </c>
      <c r="M466" s="89" t="e">
        <f t="shared" si="32"/>
        <v>#VALUE!</v>
      </c>
      <c r="N466" s="207"/>
      <c r="O466" s="208"/>
    </row>
    <row r="467" spans="1:15" x14ac:dyDescent="0.25">
      <c r="A467" s="231"/>
      <c r="B467" s="234"/>
      <c r="C467" s="162">
        <v>462</v>
      </c>
      <c r="D467" s="7" t="s">
        <v>494</v>
      </c>
      <c r="E467" s="64" t="s">
        <v>658</v>
      </c>
      <c r="F467" s="69">
        <v>1</v>
      </c>
      <c r="G467" s="145">
        <v>6.71</v>
      </c>
      <c r="H467" s="53">
        <f t="shared" si="33"/>
        <v>6.71</v>
      </c>
      <c r="I467" s="271"/>
      <c r="J467" s="163"/>
      <c r="K467" s="88" t="str">
        <f t="shared" si="30"/>
        <v/>
      </c>
      <c r="L467" s="121" t="str">
        <f t="shared" si="31"/>
        <v/>
      </c>
      <c r="M467" s="89" t="e">
        <f t="shared" si="32"/>
        <v>#VALUE!</v>
      </c>
      <c r="N467" s="207"/>
      <c r="O467" s="208"/>
    </row>
    <row r="468" spans="1:15" x14ac:dyDescent="0.25">
      <c r="A468" s="231"/>
      <c r="B468" s="234"/>
      <c r="C468" s="162">
        <v>463</v>
      </c>
      <c r="D468" s="7" t="s">
        <v>495</v>
      </c>
      <c r="E468" s="64" t="s">
        <v>658</v>
      </c>
      <c r="F468" s="69">
        <v>1</v>
      </c>
      <c r="G468" s="145">
        <v>11.32</v>
      </c>
      <c r="H468" s="53">
        <f t="shared" si="33"/>
        <v>11.32</v>
      </c>
      <c r="I468" s="271"/>
      <c r="J468" s="163"/>
      <c r="K468" s="88" t="str">
        <f t="shared" si="30"/>
        <v/>
      </c>
      <c r="L468" s="121" t="str">
        <f t="shared" si="31"/>
        <v/>
      </c>
      <c r="M468" s="89" t="e">
        <f t="shared" si="32"/>
        <v>#VALUE!</v>
      </c>
      <c r="N468" s="207"/>
      <c r="O468" s="208"/>
    </row>
    <row r="469" spans="1:15" x14ac:dyDescent="0.25">
      <c r="A469" s="231"/>
      <c r="B469" s="234"/>
      <c r="C469" s="162">
        <v>464</v>
      </c>
      <c r="D469" s="7" t="s">
        <v>496</v>
      </c>
      <c r="E469" s="64" t="s">
        <v>658</v>
      </c>
      <c r="F469" s="69">
        <v>10</v>
      </c>
      <c r="G469" s="145">
        <v>11.37</v>
      </c>
      <c r="H469" s="53">
        <f t="shared" si="33"/>
        <v>113.69999999999999</v>
      </c>
      <c r="I469" s="271"/>
      <c r="J469" s="163"/>
      <c r="K469" s="88" t="str">
        <f t="shared" si="30"/>
        <v/>
      </c>
      <c r="L469" s="121" t="str">
        <f t="shared" si="31"/>
        <v/>
      </c>
      <c r="M469" s="89" t="e">
        <f t="shared" si="32"/>
        <v>#VALUE!</v>
      </c>
      <c r="N469" s="207"/>
      <c r="O469" s="208"/>
    </row>
    <row r="470" spans="1:15" x14ac:dyDescent="0.25">
      <c r="A470" s="231"/>
      <c r="B470" s="234"/>
      <c r="C470" s="162">
        <v>465</v>
      </c>
      <c r="D470" s="7" t="s">
        <v>497</v>
      </c>
      <c r="E470" s="64" t="s">
        <v>658</v>
      </c>
      <c r="F470" s="69">
        <v>8</v>
      </c>
      <c r="G470" s="145">
        <v>15.42</v>
      </c>
      <c r="H470" s="53">
        <f t="shared" si="33"/>
        <v>123.36</v>
      </c>
      <c r="I470" s="271"/>
      <c r="J470" s="163"/>
      <c r="K470" s="88" t="str">
        <f t="shared" si="30"/>
        <v/>
      </c>
      <c r="L470" s="121" t="str">
        <f t="shared" si="31"/>
        <v/>
      </c>
      <c r="M470" s="89" t="e">
        <f t="shared" si="32"/>
        <v>#VALUE!</v>
      </c>
      <c r="N470" s="207"/>
      <c r="O470" s="208"/>
    </row>
    <row r="471" spans="1:15" x14ac:dyDescent="0.25">
      <c r="A471" s="231"/>
      <c r="B471" s="234"/>
      <c r="C471" s="162">
        <v>466</v>
      </c>
      <c r="D471" s="7" t="s">
        <v>498</v>
      </c>
      <c r="E471" s="64" t="s">
        <v>658</v>
      </c>
      <c r="F471" s="69">
        <v>5</v>
      </c>
      <c r="G471" s="145">
        <v>18.29</v>
      </c>
      <c r="H471" s="53">
        <f t="shared" si="33"/>
        <v>91.449999999999989</v>
      </c>
      <c r="I471" s="271"/>
      <c r="J471" s="163"/>
      <c r="K471" s="88" t="str">
        <f t="shared" si="30"/>
        <v/>
      </c>
      <c r="L471" s="121" t="str">
        <f t="shared" si="31"/>
        <v/>
      </c>
      <c r="M471" s="89" t="e">
        <f t="shared" si="32"/>
        <v>#VALUE!</v>
      </c>
      <c r="N471" s="207"/>
      <c r="O471" s="208"/>
    </row>
    <row r="472" spans="1:15" ht="15.75" thickBot="1" x14ac:dyDescent="0.3">
      <c r="A472" s="232"/>
      <c r="B472" s="235"/>
      <c r="C472" s="166">
        <v>467</v>
      </c>
      <c r="D472" s="34" t="s">
        <v>499</v>
      </c>
      <c r="E472" s="65" t="s">
        <v>658</v>
      </c>
      <c r="F472" s="70">
        <v>5</v>
      </c>
      <c r="G472" s="147">
        <v>18.45</v>
      </c>
      <c r="H472" s="61">
        <f t="shared" si="33"/>
        <v>92.25</v>
      </c>
      <c r="I472" s="270"/>
      <c r="J472" s="167"/>
      <c r="K472" s="90" t="str">
        <f t="shared" si="30"/>
        <v/>
      </c>
      <c r="L472" s="122" t="str">
        <f t="shared" si="31"/>
        <v/>
      </c>
      <c r="M472" s="91" t="e">
        <f t="shared" si="32"/>
        <v>#VALUE!</v>
      </c>
      <c r="N472" s="204"/>
      <c r="O472" s="206"/>
    </row>
    <row r="473" spans="1:15" x14ac:dyDescent="0.25">
      <c r="A473" s="230" t="s">
        <v>54</v>
      </c>
      <c r="B473" s="233">
        <v>54</v>
      </c>
      <c r="C473" s="169">
        <v>468</v>
      </c>
      <c r="D473" s="134" t="s">
        <v>500</v>
      </c>
      <c r="E473" s="131" t="s">
        <v>658</v>
      </c>
      <c r="F473" s="132">
        <v>10</v>
      </c>
      <c r="G473" s="146">
        <v>1.01</v>
      </c>
      <c r="H473" s="133">
        <f t="shared" si="33"/>
        <v>10.1</v>
      </c>
      <c r="I473" s="203">
        <f>SUM(H473:H478)</f>
        <v>63.110000000000007</v>
      </c>
      <c r="J473" s="170"/>
      <c r="K473" s="92" t="str">
        <f t="shared" si="30"/>
        <v/>
      </c>
      <c r="L473" s="124" t="str">
        <f t="shared" si="31"/>
        <v/>
      </c>
      <c r="M473" s="93" t="e">
        <f t="shared" si="32"/>
        <v>#VALUE!</v>
      </c>
      <c r="N473" s="203" t="e">
        <f>SUM(M473:M478)</f>
        <v>#VALUE!</v>
      </c>
      <c r="O473" s="205" t="e">
        <f>(I473-N473)/I473</f>
        <v>#VALUE!</v>
      </c>
    </row>
    <row r="474" spans="1:15" x14ac:dyDescent="0.25">
      <c r="A474" s="231"/>
      <c r="B474" s="234"/>
      <c r="C474" s="162">
        <v>469</v>
      </c>
      <c r="D474" s="7" t="s">
        <v>501</v>
      </c>
      <c r="E474" s="64" t="s">
        <v>658</v>
      </c>
      <c r="F474" s="69">
        <v>10</v>
      </c>
      <c r="G474" s="145">
        <v>1.1000000000000001</v>
      </c>
      <c r="H474" s="53">
        <f t="shared" si="33"/>
        <v>11</v>
      </c>
      <c r="I474" s="271"/>
      <c r="J474" s="163"/>
      <c r="K474" s="88" t="str">
        <f t="shared" si="30"/>
        <v/>
      </c>
      <c r="L474" s="121" t="str">
        <f t="shared" si="31"/>
        <v/>
      </c>
      <c r="M474" s="89" t="e">
        <f t="shared" si="32"/>
        <v>#VALUE!</v>
      </c>
      <c r="N474" s="207"/>
      <c r="O474" s="208"/>
    </row>
    <row r="475" spans="1:15" x14ac:dyDescent="0.25">
      <c r="A475" s="231"/>
      <c r="B475" s="234"/>
      <c r="C475" s="162">
        <v>470</v>
      </c>
      <c r="D475" s="7" t="s">
        <v>502</v>
      </c>
      <c r="E475" s="64" t="s">
        <v>658</v>
      </c>
      <c r="F475" s="69">
        <v>10</v>
      </c>
      <c r="G475" s="145">
        <v>1.1000000000000001</v>
      </c>
      <c r="H475" s="53">
        <f t="shared" si="33"/>
        <v>11</v>
      </c>
      <c r="I475" s="271"/>
      <c r="J475" s="163"/>
      <c r="K475" s="88" t="str">
        <f t="shared" si="30"/>
        <v/>
      </c>
      <c r="L475" s="121" t="str">
        <f t="shared" si="31"/>
        <v/>
      </c>
      <c r="M475" s="89" t="e">
        <f t="shared" si="32"/>
        <v>#VALUE!</v>
      </c>
      <c r="N475" s="207"/>
      <c r="O475" s="208"/>
    </row>
    <row r="476" spans="1:15" x14ac:dyDescent="0.25">
      <c r="A476" s="231"/>
      <c r="B476" s="234"/>
      <c r="C476" s="162">
        <v>471</v>
      </c>
      <c r="D476" s="7" t="s">
        <v>503</v>
      </c>
      <c r="E476" s="64" t="s">
        <v>658</v>
      </c>
      <c r="F476" s="69">
        <v>15</v>
      </c>
      <c r="G476" s="145">
        <v>1.1399999999999999</v>
      </c>
      <c r="H476" s="53">
        <f t="shared" si="33"/>
        <v>17.099999999999998</v>
      </c>
      <c r="I476" s="271"/>
      <c r="J476" s="163"/>
      <c r="K476" s="88" t="str">
        <f t="shared" si="30"/>
        <v/>
      </c>
      <c r="L476" s="121" t="str">
        <f t="shared" si="31"/>
        <v/>
      </c>
      <c r="M476" s="89" t="e">
        <f t="shared" si="32"/>
        <v>#VALUE!</v>
      </c>
      <c r="N476" s="207"/>
      <c r="O476" s="208"/>
    </row>
    <row r="477" spans="1:15" x14ac:dyDescent="0.25">
      <c r="A477" s="231"/>
      <c r="B477" s="234"/>
      <c r="C477" s="162">
        <v>472</v>
      </c>
      <c r="D477" s="7" t="s">
        <v>504</v>
      </c>
      <c r="E477" s="64" t="s">
        <v>658</v>
      </c>
      <c r="F477" s="69">
        <v>10</v>
      </c>
      <c r="G477" s="145">
        <v>1.26</v>
      </c>
      <c r="H477" s="53">
        <f t="shared" si="33"/>
        <v>12.6</v>
      </c>
      <c r="I477" s="271"/>
      <c r="J477" s="163"/>
      <c r="K477" s="88" t="str">
        <f t="shared" si="30"/>
        <v/>
      </c>
      <c r="L477" s="121" t="str">
        <f t="shared" si="31"/>
        <v/>
      </c>
      <c r="M477" s="89" t="e">
        <f t="shared" si="32"/>
        <v>#VALUE!</v>
      </c>
      <c r="N477" s="207"/>
      <c r="O477" s="208"/>
    </row>
    <row r="478" spans="1:15" ht="15.75" thickBot="1" x14ac:dyDescent="0.3">
      <c r="A478" s="232"/>
      <c r="B478" s="235"/>
      <c r="C478" s="166">
        <v>473</v>
      </c>
      <c r="D478" s="34" t="s">
        <v>505</v>
      </c>
      <c r="E478" s="65" t="s">
        <v>658</v>
      </c>
      <c r="F478" s="70">
        <v>1</v>
      </c>
      <c r="G478" s="147">
        <v>1.31</v>
      </c>
      <c r="H478" s="61">
        <f t="shared" si="33"/>
        <v>1.31</v>
      </c>
      <c r="I478" s="270"/>
      <c r="J478" s="167"/>
      <c r="K478" s="90" t="str">
        <f t="shared" si="30"/>
        <v/>
      </c>
      <c r="L478" s="122" t="str">
        <f t="shared" si="31"/>
        <v/>
      </c>
      <c r="M478" s="91" t="e">
        <f t="shared" si="32"/>
        <v>#VALUE!</v>
      </c>
      <c r="N478" s="204"/>
      <c r="O478" s="206"/>
    </row>
    <row r="479" spans="1:15" x14ac:dyDescent="0.25">
      <c r="A479" s="230" t="s">
        <v>55</v>
      </c>
      <c r="B479" s="233">
        <v>55</v>
      </c>
      <c r="C479" s="169">
        <v>474</v>
      </c>
      <c r="D479" s="134" t="s">
        <v>506</v>
      </c>
      <c r="E479" s="131" t="s">
        <v>658</v>
      </c>
      <c r="F479" s="132">
        <v>1</v>
      </c>
      <c r="G479" s="146">
        <v>2.0099999999999998</v>
      </c>
      <c r="H479" s="133">
        <f t="shared" si="33"/>
        <v>2.0099999999999998</v>
      </c>
      <c r="I479" s="203">
        <f>SUM(H479:H486)</f>
        <v>66.56</v>
      </c>
      <c r="J479" s="170"/>
      <c r="K479" s="92" t="str">
        <f t="shared" si="30"/>
        <v/>
      </c>
      <c r="L479" s="124" t="str">
        <f t="shared" si="31"/>
        <v/>
      </c>
      <c r="M479" s="93" t="e">
        <f t="shared" si="32"/>
        <v>#VALUE!</v>
      </c>
      <c r="N479" s="203" t="e">
        <f>SUM(M479:M486)</f>
        <v>#VALUE!</v>
      </c>
      <c r="O479" s="205" t="e">
        <f>(I479-N479)/I479</f>
        <v>#VALUE!</v>
      </c>
    </row>
    <row r="480" spans="1:15" x14ac:dyDescent="0.25">
      <c r="A480" s="231"/>
      <c r="B480" s="234"/>
      <c r="C480" s="162">
        <v>475</v>
      </c>
      <c r="D480" s="9" t="s">
        <v>507</v>
      </c>
      <c r="E480" s="64" t="s">
        <v>658</v>
      </c>
      <c r="F480" s="69">
        <v>2</v>
      </c>
      <c r="G480" s="145">
        <v>2.1</v>
      </c>
      <c r="H480" s="53">
        <f t="shared" si="33"/>
        <v>4.2</v>
      </c>
      <c r="I480" s="271"/>
      <c r="J480" s="163"/>
      <c r="K480" s="88" t="str">
        <f t="shared" si="30"/>
        <v/>
      </c>
      <c r="L480" s="121" t="str">
        <f t="shared" si="31"/>
        <v/>
      </c>
      <c r="M480" s="89" t="e">
        <f t="shared" si="32"/>
        <v>#VALUE!</v>
      </c>
      <c r="N480" s="207"/>
      <c r="O480" s="208"/>
    </row>
    <row r="481" spans="1:15" x14ac:dyDescent="0.25">
      <c r="A481" s="231"/>
      <c r="B481" s="234"/>
      <c r="C481" s="162">
        <v>476</v>
      </c>
      <c r="D481" s="7" t="s">
        <v>508</v>
      </c>
      <c r="E481" s="64" t="s">
        <v>658</v>
      </c>
      <c r="F481" s="69">
        <v>10</v>
      </c>
      <c r="G481" s="145">
        <v>1.1000000000000001</v>
      </c>
      <c r="H481" s="53">
        <f t="shared" si="33"/>
        <v>11</v>
      </c>
      <c r="I481" s="271"/>
      <c r="J481" s="163"/>
      <c r="K481" s="88" t="str">
        <f t="shared" si="30"/>
        <v/>
      </c>
      <c r="L481" s="121" t="str">
        <f t="shared" si="31"/>
        <v/>
      </c>
      <c r="M481" s="89" t="e">
        <f t="shared" si="32"/>
        <v>#VALUE!</v>
      </c>
      <c r="N481" s="207"/>
      <c r="O481" s="208"/>
    </row>
    <row r="482" spans="1:15" x14ac:dyDescent="0.25">
      <c r="A482" s="231"/>
      <c r="B482" s="234"/>
      <c r="C482" s="162">
        <v>477</v>
      </c>
      <c r="D482" s="7" t="s">
        <v>509</v>
      </c>
      <c r="E482" s="64" t="s">
        <v>658</v>
      </c>
      <c r="F482" s="69">
        <v>5</v>
      </c>
      <c r="G482" s="145">
        <v>1.1399999999999999</v>
      </c>
      <c r="H482" s="53">
        <f t="shared" si="33"/>
        <v>5.6999999999999993</v>
      </c>
      <c r="I482" s="271"/>
      <c r="J482" s="163"/>
      <c r="K482" s="88" t="str">
        <f t="shared" si="30"/>
        <v/>
      </c>
      <c r="L482" s="121" t="str">
        <f t="shared" si="31"/>
        <v/>
      </c>
      <c r="M482" s="89" t="e">
        <f t="shared" si="32"/>
        <v>#VALUE!</v>
      </c>
      <c r="N482" s="207"/>
      <c r="O482" s="208"/>
    </row>
    <row r="483" spans="1:15" x14ac:dyDescent="0.25">
      <c r="A483" s="231"/>
      <c r="B483" s="234"/>
      <c r="C483" s="162">
        <v>478</v>
      </c>
      <c r="D483" s="7" t="s">
        <v>510</v>
      </c>
      <c r="E483" s="64" t="s">
        <v>658</v>
      </c>
      <c r="F483" s="69">
        <v>10</v>
      </c>
      <c r="G483" s="145">
        <v>1.1499999999999999</v>
      </c>
      <c r="H483" s="53">
        <f t="shared" si="33"/>
        <v>11.5</v>
      </c>
      <c r="I483" s="271"/>
      <c r="J483" s="163"/>
      <c r="K483" s="88" t="str">
        <f t="shared" si="30"/>
        <v/>
      </c>
      <c r="L483" s="121" t="str">
        <f t="shared" si="31"/>
        <v/>
      </c>
      <c r="M483" s="89" t="e">
        <f t="shared" si="32"/>
        <v>#VALUE!</v>
      </c>
      <c r="N483" s="207"/>
      <c r="O483" s="208"/>
    </row>
    <row r="484" spans="1:15" x14ac:dyDescent="0.25">
      <c r="A484" s="231"/>
      <c r="B484" s="234"/>
      <c r="C484" s="162">
        <v>479</v>
      </c>
      <c r="D484" s="7" t="s">
        <v>511</v>
      </c>
      <c r="E484" s="64" t="s">
        <v>658</v>
      </c>
      <c r="F484" s="69">
        <v>10</v>
      </c>
      <c r="G484" s="145">
        <v>1.22</v>
      </c>
      <c r="H484" s="53">
        <f t="shared" si="33"/>
        <v>12.2</v>
      </c>
      <c r="I484" s="271"/>
      <c r="J484" s="163"/>
      <c r="K484" s="88" t="str">
        <f t="shared" si="30"/>
        <v/>
      </c>
      <c r="L484" s="121" t="str">
        <f t="shared" si="31"/>
        <v/>
      </c>
      <c r="M484" s="89" t="e">
        <f t="shared" si="32"/>
        <v>#VALUE!</v>
      </c>
      <c r="N484" s="207"/>
      <c r="O484" s="208"/>
    </row>
    <row r="485" spans="1:15" x14ac:dyDescent="0.25">
      <c r="A485" s="231"/>
      <c r="B485" s="234"/>
      <c r="C485" s="162">
        <v>480</v>
      </c>
      <c r="D485" s="7" t="s">
        <v>512</v>
      </c>
      <c r="E485" s="64" t="s">
        <v>658</v>
      </c>
      <c r="F485" s="69">
        <v>10</v>
      </c>
      <c r="G485" s="145">
        <v>1.26</v>
      </c>
      <c r="H485" s="53">
        <f t="shared" si="33"/>
        <v>12.6</v>
      </c>
      <c r="I485" s="271"/>
      <c r="J485" s="163"/>
      <c r="K485" s="88" t="str">
        <f t="shared" si="30"/>
        <v/>
      </c>
      <c r="L485" s="121" t="str">
        <f t="shared" si="31"/>
        <v/>
      </c>
      <c r="M485" s="89" t="e">
        <f t="shared" si="32"/>
        <v>#VALUE!</v>
      </c>
      <c r="N485" s="207"/>
      <c r="O485" s="208"/>
    </row>
    <row r="486" spans="1:15" ht="15.75" thickBot="1" x14ac:dyDescent="0.3">
      <c r="A486" s="232"/>
      <c r="B486" s="235"/>
      <c r="C486" s="166">
        <v>481</v>
      </c>
      <c r="D486" s="40" t="s">
        <v>513</v>
      </c>
      <c r="E486" s="65" t="s">
        <v>658</v>
      </c>
      <c r="F486" s="70">
        <v>5</v>
      </c>
      <c r="G486" s="147">
        <v>1.47</v>
      </c>
      <c r="H486" s="61">
        <f t="shared" si="33"/>
        <v>7.35</v>
      </c>
      <c r="I486" s="270"/>
      <c r="J486" s="167"/>
      <c r="K486" s="90" t="str">
        <f t="shared" si="30"/>
        <v/>
      </c>
      <c r="L486" s="122" t="str">
        <f t="shared" si="31"/>
        <v/>
      </c>
      <c r="M486" s="91" t="e">
        <f t="shared" si="32"/>
        <v>#VALUE!</v>
      </c>
      <c r="N486" s="204"/>
      <c r="O486" s="206"/>
    </row>
    <row r="487" spans="1:15" x14ac:dyDescent="0.25">
      <c r="A487" s="230" t="s">
        <v>56</v>
      </c>
      <c r="B487" s="233">
        <v>56</v>
      </c>
      <c r="C487" s="169">
        <v>482</v>
      </c>
      <c r="D487" s="171" t="s">
        <v>514</v>
      </c>
      <c r="E487" s="131" t="s">
        <v>658</v>
      </c>
      <c r="F487" s="132">
        <v>1</v>
      </c>
      <c r="G487" s="146">
        <v>1.68</v>
      </c>
      <c r="H487" s="133">
        <f t="shared" si="33"/>
        <v>1.68</v>
      </c>
      <c r="I487" s="203">
        <f>SUM(H487:H490)</f>
        <v>10.900000000000002</v>
      </c>
      <c r="J487" s="170"/>
      <c r="K487" s="92" t="str">
        <f t="shared" si="30"/>
        <v/>
      </c>
      <c r="L487" s="124" t="str">
        <f t="shared" si="31"/>
        <v/>
      </c>
      <c r="M487" s="93" t="e">
        <f t="shared" si="32"/>
        <v>#VALUE!</v>
      </c>
      <c r="N487" s="203" t="e">
        <f>SUM(M487:M490)</f>
        <v>#VALUE!</v>
      </c>
      <c r="O487" s="205" t="e">
        <f>(I487-N487)/I487</f>
        <v>#VALUE!</v>
      </c>
    </row>
    <row r="488" spans="1:15" x14ac:dyDescent="0.25">
      <c r="A488" s="231"/>
      <c r="B488" s="234"/>
      <c r="C488" s="162">
        <v>483</v>
      </c>
      <c r="D488" s="9" t="s">
        <v>515</v>
      </c>
      <c r="E488" s="64" t="s">
        <v>658</v>
      </c>
      <c r="F488" s="69">
        <v>1</v>
      </c>
      <c r="G488" s="145">
        <v>2.1800000000000002</v>
      </c>
      <c r="H488" s="53">
        <f t="shared" si="33"/>
        <v>2.1800000000000002</v>
      </c>
      <c r="I488" s="271"/>
      <c r="J488" s="163"/>
      <c r="K488" s="88" t="str">
        <f t="shared" si="30"/>
        <v/>
      </c>
      <c r="L488" s="121" t="str">
        <f t="shared" si="31"/>
        <v/>
      </c>
      <c r="M488" s="89" t="e">
        <f t="shared" si="32"/>
        <v>#VALUE!</v>
      </c>
      <c r="N488" s="207"/>
      <c r="O488" s="208"/>
    </row>
    <row r="489" spans="1:15" x14ac:dyDescent="0.25">
      <c r="A489" s="231"/>
      <c r="B489" s="234"/>
      <c r="C489" s="162">
        <v>484</v>
      </c>
      <c r="D489" s="9" t="s">
        <v>516</v>
      </c>
      <c r="E489" s="64" t="s">
        <v>658</v>
      </c>
      <c r="F489" s="69">
        <v>2</v>
      </c>
      <c r="G489" s="145">
        <v>1.34</v>
      </c>
      <c r="H489" s="53">
        <f t="shared" si="33"/>
        <v>2.68</v>
      </c>
      <c r="I489" s="271"/>
      <c r="J489" s="163"/>
      <c r="K489" s="88" t="str">
        <f t="shared" si="30"/>
        <v/>
      </c>
      <c r="L489" s="121" t="str">
        <f t="shared" si="31"/>
        <v/>
      </c>
      <c r="M489" s="89" t="e">
        <f t="shared" si="32"/>
        <v>#VALUE!</v>
      </c>
      <c r="N489" s="207"/>
      <c r="O489" s="208"/>
    </row>
    <row r="490" spans="1:15" ht="15.75" thickBot="1" x14ac:dyDescent="0.3">
      <c r="A490" s="232"/>
      <c r="B490" s="235"/>
      <c r="C490" s="166">
        <v>485</v>
      </c>
      <c r="D490" s="34" t="s">
        <v>517</v>
      </c>
      <c r="E490" s="65" t="s">
        <v>658</v>
      </c>
      <c r="F490" s="70">
        <v>1</v>
      </c>
      <c r="G490" s="147">
        <v>4.3600000000000003</v>
      </c>
      <c r="H490" s="61">
        <f t="shared" si="33"/>
        <v>4.3600000000000003</v>
      </c>
      <c r="I490" s="270"/>
      <c r="J490" s="167"/>
      <c r="K490" s="90" t="str">
        <f t="shared" si="30"/>
        <v/>
      </c>
      <c r="L490" s="122" t="str">
        <f t="shared" si="31"/>
        <v/>
      </c>
      <c r="M490" s="91" t="e">
        <f t="shared" si="32"/>
        <v>#VALUE!</v>
      </c>
      <c r="N490" s="204"/>
      <c r="O490" s="206"/>
    </row>
    <row r="491" spans="1:15" x14ac:dyDescent="0.25">
      <c r="A491" s="230" t="s">
        <v>57</v>
      </c>
      <c r="B491" s="233">
        <v>57</v>
      </c>
      <c r="C491" s="169">
        <v>486</v>
      </c>
      <c r="D491" s="134" t="s">
        <v>518</v>
      </c>
      <c r="E491" s="131" t="s">
        <v>658</v>
      </c>
      <c r="F491" s="132">
        <v>50</v>
      </c>
      <c r="G491" s="146">
        <v>0.42</v>
      </c>
      <c r="H491" s="133">
        <f t="shared" si="33"/>
        <v>21</v>
      </c>
      <c r="I491" s="203">
        <f>SUM(H491:H500)</f>
        <v>367.19</v>
      </c>
      <c r="J491" s="170"/>
      <c r="K491" s="92" t="str">
        <f t="shared" si="30"/>
        <v/>
      </c>
      <c r="L491" s="124" t="str">
        <f t="shared" si="31"/>
        <v/>
      </c>
      <c r="M491" s="93" t="e">
        <f t="shared" si="32"/>
        <v>#VALUE!</v>
      </c>
      <c r="N491" s="203" t="e">
        <f>SUM(M491:M500)</f>
        <v>#VALUE!</v>
      </c>
      <c r="O491" s="205" t="e">
        <f>(I491-N491)/I491</f>
        <v>#VALUE!</v>
      </c>
    </row>
    <row r="492" spans="1:15" x14ac:dyDescent="0.25">
      <c r="A492" s="231"/>
      <c r="B492" s="234"/>
      <c r="C492" s="162">
        <v>487</v>
      </c>
      <c r="D492" s="9" t="s">
        <v>519</v>
      </c>
      <c r="E492" s="64" t="s">
        <v>658</v>
      </c>
      <c r="F492" s="69">
        <v>2</v>
      </c>
      <c r="G492" s="145">
        <v>0.25</v>
      </c>
      <c r="H492" s="53">
        <f t="shared" si="33"/>
        <v>0.5</v>
      </c>
      <c r="I492" s="271"/>
      <c r="J492" s="163"/>
      <c r="K492" s="88" t="str">
        <f t="shared" si="30"/>
        <v/>
      </c>
      <c r="L492" s="121" t="str">
        <f t="shared" si="31"/>
        <v/>
      </c>
      <c r="M492" s="89" t="e">
        <f t="shared" si="32"/>
        <v>#VALUE!</v>
      </c>
      <c r="N492" s="207"/>
      <c r="O492" s="208"/>
    </row>
    <row r="493" spans="1:15" x14ac:dyDescent="0.25">
      <c r="A493" s="231"/>
      <c r="B493" s="234"/>
      <c r="C493" s="162">
        <v>488</v>
      </c>
      <c r="D493" s="7" t="s">
        <v>520</v>
      </c>
      <c r="E493" s="64" t="s">
        <v>658</v>
      </c>
      <c r="F493" s="69">
        <v>30</v>
      </c>
      <c r="G493" s="145">
        <v>1.1399999999999999</v>
      </c>
      <c r="H493" s="53">
        <f t="shared" si="33"/>
        <v>34.199999999999996</v>
      </c>
      <c r="I493" s="271"/>
      <c r="J493" s="163"/>
      <c r="K493" s="88" t="str">
        <f t="shared" si="30"/>
        <v/>
      </c>
      <c r="L493" s="121" t="str">
        <f t="shared" si="31"/>
        <v/>
      </c>
      <c r="M493" s="89" t="e">
        <f t="shared" si="32"/>
        <v>#VALUE!</v>
      </c>
      <c r="N493" s="207"/>
      <c r="O493" s="208"/>
    </row>
    <row r="494" spans="1:15" x14ac:dyDescent="0.25">
      <c r="A494" s="231"/>
      <c r="B494" s="234"/>
      <c r="C494" s="162">
        <v>489</v>
      </c>
      <c r="D494" s="7" t="s">
        <v>521</v>
      </c>
      <c r="E494" s="64" t="s">
        <v>658</v>
      </c>
      <c r="F494" s="69">
        <v>30</v>
      </c>
      <c r="G494" s="145">
        <v>0.85</v>
      </c>
      <c r="H494" s="53">
        <f t="shared" si="33"/>
        <v>25.5</v>
      </c>
      <c r="I494" s="271"/>
      <c r="J494" s="163"/>
      <c r="K494" s="88" t="str">
        <f t="shared" si="30"/>
        <v/>
      </c>
      <c r="L494" s="121" t="str">
        <f t="shared" si="31"/>
        <v/>
      </c>
      <c r="M494" s="89" t="e">
        <f t="shared" si="32"/>
        <v>#VALUE!</v>
      </c>
      <c r="N494" s="207"/>
      <c r="O494" s="208"/>
    </row>
    <row r="495" spans="1:15" x14ac:dyDescent="0.25">
      <c r="A495" s="231"/>
      <c r="B495" s="234"/>
      <c r="C495" s="162">
        <v>490</v>
      </c>
      <c r="D495" s="7" t="s">
        <v>522</v>
      </c>
      <c r="E495" s="64" t="s">
        <v>658</v>
      </c>
      <c r="F495" s="69">
        <v>30</v>
      </c>
      <c r="G495" s="145">
        <v>1.85</v>
      </c>
      <c r="H495" s="53">
        <f t="shared" si="33"/>
        <v>55.5</v>
      </c>
      <c r="I495" s="271"/>
      <c r="J495" s="163"/>
      <c r="K495" s="88" t="str">
        <f t="shared" si="30"/>
        <v/>
      </c>
      <c r="L495" s="121" t="str">
        <f t="shared" si="31"/>
        <v/>
      </c>
      <c r="M495" s="89" t="e">
        <f t="shared" si="32"/>
        <v>#VALUE!</v>
      </c>
      <c r="N495" s="207"/>
      <c r="O495" s="208"/>
    </row>
    <row r="496" spans="1:15" x14ac:dyDescent="0.25">
      <c r="A496" s="231"/>
      <c r="B496" s="234"/>
      <c r="C496" s="162">
        <v>491</v>
      </c>
      <c r="D496" s="7" t="s">
        <v>523</v>
      </c>
      <c r="E496" s="64" t="s">
        <v>658</v>
      </c>
      <c r="F496" s="69">
        <v>30</v>
      </c>
      <c r="G496" s="145">
        <v>4.21</v>
      </c>
      <c r="H496" s="53">
        <f t="shared" si="33"/>
        <v>126.3</v>
      </c>
      <c r="I496" s="271"/>
      <c r="J496" s="163"/>
      <c r="K496" s="88" t="str">
        <f t="shared" si="30"/>
        <v/>
      </c>
      <c r="L496" s="121" t="str">
        <f t="shared" si="31"/>
        <v/>
      </c>
      <c r="M496" s="89" t="e">
        <f t="shared" si="32"/>
        <v>#VALUE!</v>
      </c>
      <c r="N496" s="207"/>
      <c r="O496" s="208"/>
    </row>
    <row r="497" spans="1:15" x14ac:dyDescent="0.25">
      <c r="A497" s="231"/>
      <c r="B497" s="234"/>
      <c r="C497" s="162">
        <v>492</v>
      </c>
      <c r="D497" s="7" t="s">
        <v>524</v>
      </c>
      <c r="E497" s="64" t="s">
        <v>658</v>
      </c>
      <c r="F497" s="69">
        <v>1</v>
      </c>
      <c r="G497" s="145">
        <v>5.37</v>
      </c>
      <c r="H497" s="53">
        <f t="shared" si="33"/>
        <v>5.37</v>
      </c>
      <c r="I497" s="271"/>
      <c r="J497" s="163"/>
      <c r="K497" s="88" t="str">
        <f t="shared" si="30"/>
        <v/>
      </c>
      <c r="L497" s="121" t="str">
        <f t="shared" si="31"/>
        <v/>
      </c>
      <c r="M497" s="89" t="e">
        <f t="shared" si="32"/>
        <v>#VALUE!</v>
      </c>
      <c r="N497" s="207"/>
      <c r="O497" s="208"/>
    </row>
    <row r="498" spans="1:15" x14ac:dyDescent="0.25">
      <c r="A498" s="231"/>
      <c r="B498" s="234"/>
      <c r="C498" s="162">
        <v>493</v>
      </c>
      <c r="D498" s="7" t="s">
        <v>525</v>
      </c>
      <c r="E498" s="64" t="s">
        <v>658</v>
      </c>
      <c r="F498" s="69">
        <v>5</v>
      </c>
      <c r="G498" s="145">
        <v>0.37</v>
      </c>
      <c r="H498" s="53">
        <f t="shared" si="33"/>
        <v>1.85</v>
      </c>
      <c r="I498" s="271"/>
      <c r="J498" s="163"/>
      <c r="K498" s="88" t="str">
        <f t="shared" ref="K498:K546" si="34">IF(ISBLANK(J498),"",IF(AND(J498&gt;=0%,J498&lt;=70%),ROUND(J498,4),"ΜΗ ΑΠΟΔΕΚΤΟ"))</f>
        <v/>
      </c>
      <c r="L498" s="121" t="str">
        <f t="shared" ref="L498:L546" si="35">IF(ISBLANK(J498),"",G498-K498*G498)</f>
        <v/>
      </c>
      <c r="M498" s="89" t="e">
        <f t="shared" ref="M498:M546" si="36">F498*L498</f>
        <v>#VALUE!</v>
      </c>
      <c r="N498" s="207"/>
      <c r="O498" s="208"/>
    </row>
    <row r="499" spans="1:15" x14ac:dyDescent="0.25">
      <c r="A499" s="231"/>
      <c r="B499" s="234"/>
      <c r="C499" s="162">
        <v>494</v>
      </c>
      <c r="D499" s="7" t="s">
        <v>526</v>
      </c>
      <c r="E499" s="64" t="s">
        <v>658</v>
      </c>
      <c r="F499" s="69">
        <v>1</v>
      </c>
      <c r="G499" s="145">
        <v>11.57</v>
      </c>
      <c r="H499" s="53">
        <f t="shared" si="33"/>
        <v>11.57</v>
      </c>
      <c r="I499" s="271"/>
      <c r="J499" s="163"/>
      <c r="K499" s="88" t="str">
        <f t="shared" si="34"/>
        <v/>
      </c>
      <c r="L499" s="121" t="str">
        <f t="shared" si="35"/>
        <v/>
      </c>
      <c r="M499" s="89" t="e">
        <f t="shared" si="36"/>
        <v>#VALUE!</v>
      </c>
      <c r="N499" s="207"/>
      <c r="O499" s="208"/>
    </row>
    <row r="500" spans="1:15" ht="15.75" thickBot="1" x14ac:dyDescent="0.3">
      <c r="A500" s="232"/>
      <c r="B500" s="235"/>
      <c r="C500" s="166">
        <v>495</v>
      </c>
      <c r="D500" s="34" t="s">
        <v>527</v>
      </c>
      <c r="E500" s="65" t="s">
        <v>658</v>
      </c>
      <c r="F500" s="70">
        <v>20</v>
      </c>
      <c r="G500" s="147">
        <v>4.2699999999999996</v>
      </c>
      <c r="H500" s="61">
        <f t="shared" si="33"/>
        <v>85.399999999999991</v>
      </c>
      <c r="I500" s="270"/>
      <c r="J500" s="167"/>
      <c r="K500" s="90" t="str">
        <f t="shared" si="34"/>
        <v/>
      </c>
      <c r="L500" s="122" t="str">
        <f t="shared" si="35"/>
        <v/>
      </c>
      <c r="M500" s="91" t="e">
        <f t="shared" si="36"/>
        <v>#VALUE!</v>
      </c>
      <c r="N500" s="204"/>
      <c r="O500" s="206"/>
    </row>
    <row r="501" spans="1:15" x14ac:dyDescent="0.25">
      <c r="A501" s="230" t="s">
        <v>58</v>
      </c>
      <c r="B501" s="233">
        <v>58</v>
      </c>
      <c r="C501" s="169">
        <v>496</v>
      </c>
      <c r="D501" s="134" t="s">
        <v>528</v>
      </c>
      <c r="E501" s="131" t="s">
        <v>658</v>
      </c>
      <c r="F501" s="132">
        <v>1</v>
      </c>
      <c r="G501" s="146">
        <v>11.82</v>
      </c>
      <c r="H501" s="133">
        <f t="shared" si="33"/>
        <v>11.82</v>
      </c>
      <c r="I501" s="203">
        <f>SUM(H501:H503)</f>
        <v>63.7</v>
      </c>
      <c r="J501" s="170"/>
      <c r="K501" s="92" t="str">
        <f t="shared" si="34"/>
        <v/>
      </c>
      <c r="L501" s="124" t="str">
        <f t="shared" si="35"/>
        <v/>
      </c>
      <c r="M501" s="93" t="e">
        <f t="shared" si="36"/>
        <v>#VALUE!</v>
      </c>
      <c r="N501" s="203" t="e">
        <f>SUM(M501:M503)</f>
        <v>#VALUE!</v>
      </c>
      <c r="O501" s="205" t="e">
        <f>(I501-N501)/I501</f>
        <v>#VALUE!</v>
      </c>
    </row>
    <row r="502" spans="1:15" x14ac:dyDescent="0.25">
      <c r="A502" s="231"/>
      <c r="B502" s="234"/>
      <c r="C502" s="162">
        <v>497</v>
      </c>
      <c r="D502" s="7" t="s">
        <v>529</v>
      </c>
      <c r="E502" s="64" t="s">
        <v>658</v>
      </c>
      <c r="F502" s="69">
        <v>1</v>
      </c>
      <c r="G502" s="145">
        <v>48.28</v>
      </c>
      <c r="H502" s="53">
        <f t="shared" si="33"/>
        <v>48.28</v>
      </c>
      <c r="I502" s="271"/>
      <c r="J502" s="163"/>
      <c r="K502" s="88" t="str">
        <f t="shared" si="34"/>
        <v/>
      </c>
      <c r="L502" s="121" t="str">
        <f t="shared" si="35"/>
        <v/>
      </c>
      <c r="M502" s="89" t="e">
        <f t="shared" si="36"/>
        <v>#VALUE!</v>
      </c>
      <c r="N502" s="207"/>
      <c r="O502" s="208"/>
    </row>
    <row r="503" spans="1:15" ht="15.75" thickBot="1" x14ac:dyDescent="0.3">
      <c r="A503" s="232"/>
      <c r="B503" s="235"/>
      <c r="C503" s="166">
        <v>498</v>
      </c>
      <c r="D503" s="34" t="s">
        <v>530</v>
      </c>
      <c r="E503" s="65" t="s">
        <v>658</v>
      </c>
      <c r="F503" s="70">
        <v>1</v>
      </c>
      <c r="G503" s="147">
        <v>3.6</v>
      </c>
      <c r="H503" s="61">
        <f t="shared" si="33"/>
        <v>3.6</v>
      </c>
      <c r="I503" s="270"/>
      <c r="J503" s="167"/>
      <c r="K503" s="90" t="str">
        <f t="shared" si="34"/>
        <v/>
      </c>
      <c r="L503" s="122" t="str">
        <f t="shared" si="35"/>
        <v/>
      </c>
      <c r="M503" s="91" t="e">
        <f t="shared" si="36"/>
        <v>#VALUE!</v>
      </c>
      <c r="N503" s="204"/>
      <c r="O503" s="206"/>
    </row>
    <row r="504" spans="1:15" x14ac:dyDescent="0.25">
      <c r="A504" s="230" t="s">
        <v>59</v>
      </c>
      <c r="B504" s="233">
        <v>59</v>
      </c>
      <c r="C504" s="169">
        <v>499</v>
      </c>
      <c r="D504" s="134" t="s">
        <v>531</v>
      </c>
      <c r="E504" s="131" t="s">
        <v>658</v>
      </c>
      <c r="F504" s="132">
        <v>2</v>
      </c>
      <c r="G504" s="146">
        <v>89.88</v>
      </c>
      <c r="H504" s="133">
        <f t="shared" si="33"/>
        <v>179.76</v>
      </c>
      <c r="I504" s="203">
        <f>SUM(H504:H507)</f>
        <v>638.03</v>
      </c>
      <c r="J504" s="170"/>
      <c r="K504" s="92" t="str">
        <f t="shared" si="34"/>
        <v/>
      </c>
      <c r="L504" s="124" t="str">
        <f t="shared" si="35"/>
        <v/>
      </c>
      <c r="M504" s="93" t="e">
        <f t="shared" si="36"/>
        <v>#VALUE!</v>
      </c>
      <c r="N504" s="203" t="e">
        <f>SUM(M504:M507)</f>
        <v>#VALUE!</v>
      </c>
      <c r="O504" s="205" t="e">
        <f>(I504-N504)/I504</f>
        <v>#VALUE!</v>
      </c>
    </row>
    <row r="505" spans="1:15" x14ac:dyDescent="0.25">
      <c r="A505" s="231"/>
      <c r="B505" s="234"/>
      <c r="C505" s="162">
        <v>500</v>
      </c>
      <c r="D505" s="7" t="s">
        <v>532</v>
      </c>
      <c r="E505" s="64" t="s">
        <v>658</v>
      </c>
      <c r="F505" s="69">
        <v>1</v>
      </c>
      <c r="G505" s="145">
        <v>83.01</v>
      </c>
      <c r="H505" s="53">
        <f t="shared" si="33"/>
        <v>83.01</v>
      </c>
      <c r="I505" s="271"/>
      <c r="J505" s="163"/>
      <c r="K505" s="88" t="str">
        <f t="shared" si="34"/>
        <v/>
      </c>
      <c r="L505" s="121" t="str">
        <f t="shared" si="35"/>
        <v/>
      </c>
      <c r="M505" s="89" t="e">
        <f t="shared" si="36"/>
        <v>#VALUE!</v>
      </c>
      <c r="N505" s="207"/>
      <c r="O505" s="208"/>
    </row>
    <row r="506" spans="1:15" x14ac:dyDescent="0.25">
      <c r="A506" s="231"/>
      <c r="B506" s="234"/>
      <c r="C506" s="162">
        <v>501</v>
      </c>
      <c r="D506" s="7" t="s">
        <v>533</v>
      </c>
      <c r="E506" s="64" t="s">
        <v>658</v>
      </c>
      <c r="F506" s="69">
        <v>1</v>
      </c>
      <c r="G506" s="145">
        <v>106.98</v>
      </c>
      <c r="H506" s="53">
        <f t="shared" si="33"/>
        <v>106.98</v>
      </c>
      <c r="I506" s="271"/>
      <c r="J506" s="163"/>
      <c r="K506" s="88" t="str">
        <f t="shared" si="34"/>
        <v/>
      </c>
      <c r="L506" s="121" t="str">
        <f t="shared" si="35"/>
        <v/>
      </c>
      <c r="M506" s="89" t="e">
        <f t="shared" si="36"/>
        <v>#VALUE!</v>
      </c>
      <c r="N506" s="207"/>
      <c r="O506" s="208"/>
    </row>
    <row r="507" spans="1:15" ht="15.75" thickBot="1" x14ac:dyDescent="0.3">
      <c r="A507" s="232"/>
      <c r="B507" s="235"/>
      <c r="C507" s="166">
        <v>502</v>
      </c>
      <c r="D507" s="34" t="s">
        <v>534</v>
      </c>
      <c r="E507" s="65" t="s">
        <v>658</v>
      </c>
      <c r="F507" s="70">
        <v>1</v>
      </c>
      <c r="G507" s="147">
        <v>268.27999999999997</v>
      </c>
      <c r="H507" s="61">
        <f t="shared" si="33"/>
        <v>268.27999999999997</v>
      </c>
      <c r="I507" s="270"/>
      <c r="J507" s="167"/>
      <c r="K507" s="90" t="str">
        <f t="shared" si="34"/>
        <v/>
      </c>
      <c r="L507" s="122" t="str">
        <f t="shared" si="35"/>
        <v/>
      </c>
      <c r="M507" s="91" t="e">
        <f t="shared" si="36"/>
        <v>#VALUE!</v>
      </c>
      <c r="N507" s="204"/>
      <c r="O507" s="206"/>
    </row>
    <row r="508" spans="1:15" x14ac:dyDescent="0.25">
      <c r="A508" s="230" t="s">
        <v>60</v>
      </c>
      <c r="B508" s="233">
        <v>60</v>
      </c>
      <c r="C508" s="169">
        <v>503</v>
      </c>
      <c r="D508" s="134" t="s">
        <v>535</v>
      </c>
      <c r="E508" s="131" t="s">
        <v>658</v>
      </c>
      <c r="F508" s="132">
        <v>2</v>
      </c>
      <c r="G508" s="146">
        <v>14.42</v>
      </c>
      <c r="H508" s="133">
        <f t="shared" si="33"/>
        <v>28.84</v>
      </c>
      <c r="I508" s="203">
        <f>SUM(H508:H513)</f>
        <v>1337.5</v>
      </c>
      <c r="J508" s="170"/>
      <c r="K508" s="92" t="str">
        <f t="shared" si="34"/>
        <v/>
      </c>
      <c r="L508" s="124" t="str">
        <f t="shared" si="35"/>
        <v/>
      </c>
      <c r="M508" s="93" t="e">
        <f t="shared" si="36"/>
        <v>#VALUE!</v>
      </c>
      <c r="N508" s="203" t="e">
        <f>SUM(M508:M513)</f>
        <v>#VALUE!</v>
      </c>
      <c r="O508" s="205" t="e">
        <f>(I508-N508)/I508</f>
        <v>#VALUE!</v>
      </c>
    </row>
    <row r="509" spans="1:15" x14ac:dyDescent="0.25">
      <c r="A509" s="231"/>
      <c r="B509" s="234"/>
      <c r="C509" s="162">
        <v>504</v>
      </c>
      <c r="D509" s="7" t="s">
        <v>536</v>
      </c>
      <c r="E509" s="64" t="s">
        <v>658</v>
      </c>
      <c r="F509" s="69">
        <v>1</v>
      </c>
      <c r="G509" s="145">
        <v>41</v>
      </c>
      <c r="H509" s="53">
        <f t="shared" si="33"/>
        <v>41</v>
      </c>
      <c r="I509" s="271"/>
      <c r="J509" s="163"/>
      <c r="K509" s="88" t="str">
        <f t="shared" si="34"/>
        <v/>
      </c>
      <c r="L509" s="121" t="str">
        <f t="shared" si="35"/>
        <v/>
      </c>
      <c r="M509" s="89" t="e">
        <f t="shared" si="36"/>
        <v>#VALUE!</v>
      </c>
      <c r="N509" s="207"/>
      <c r="O509" s="208"/>
    </row>
    <row r="510" spans="1:15" x14ac:dyDescent="0.25">
      <c r="A510" s="231"/>
      <c r="B510" s="234"/>
      <c r="C510" s="162">
        <v>505</v>
      </c>
      <c r="D510" s="9" t="s">
        <v>537</v>
      </c>
      <c r="E510" s="64" t="s">
        <v>658</v>
      </c>
      <c r="F510" s="69">
        <v>2</v>
      </c>
      <c r="G510" s="145">
        <v>50.31</v>
      </c>
      <c r="H510" s="53">
        <f t="shared" si="33"/>
        <v>100.62</v>
      </c>
      <c r="I510" s="271"/>
      <c r="J510" s="163"/>
      <c r="K510" s="88" t="str">
        <f t="shared" si="34"/>
        <v/>
      </c>
      <c r="L510" s="121" t="str">
        <f t="shared" si="35"/>
        <v/>
      </c>
      <c r="M510" s="89" t="e">
        <f t="shared" si="36"/>
        <v>#VALUE!</v>
      </c>
      <c r="N510" s="207"/>
      <c r="O510" s="208"/>
    </row>
    <row r="511" spans="1:15" x14ac:dyDescent="0.25">
      <c r="A511" s="231"/>
      <c r="B511" s="234"/>
      <c r="C511" s="162">
        <v>506</v>
      </c>
      <c r="D511" s="185" t="s">
        <v>701</v>
      </c>
      <c r="E511" s="64" t="s">
        <v>658</v>
      </c>
      <c r="F511" s="69">
        <v>2</v>
      </c>
      <c r="G511" s="145">
        <v>95.58</v>
      </c>
      <c r="H511" s="53">
        <f t="shared" si="33"/>
        <v>191.16</v>
      </c>
      <c r="I511" s="271"/>
      <c r="J511" s="163"/>
      <c r="K511" s="88" t="str">
        <f t="shared" si="34"/>
        <v/>
      </c>
      <c r="L511" s="121" t="str">
        <f t="shared" si="35"/>
        <v/>
      </c>
      <c r="M511" s="89" t="e">
        <f t="shared" si="36"/>
        <v>#VALUE!</v>
      </c>
      <c r="N511" s="207"/>
      <c r="O511" s="208"/>
    </row>
    <row r="512" spans="1:15" x14ac:dyDescent="0.25">
      <c r="A512" s="231"/>
      <c r="B512" s="234"/>
      <c r="C512" s="162">
        <v>507</v>
      </c>
      <c r="D512" s="7" t="s">
        <v>538</v>
      </c>
      <c r="E512" s="64" t="s">
        <v>658</v>
      </c>
      <c r="F512" s="69">
        <v>1</v>
      </c>
      <c r="G512" s="145">
        <v>321.94</v>
      </c>
      <c r="H512" s="53">
        <f t="shared" si="33"/>
        <v>321.94</v>
      </c>
      <c r="I512" s="271"/>
      <c r="J512" s="163"/>
      <c r="K512" s="88" t="str">
        <f t="shared" si="34"/>
        <v/>
      </c>
      <c r="L512" s="121" t="str">
        <f t="shared" si="35"/>
        <v/>
      </c>
      <c r="M512" s="89" t="e">
        <f t="shared" si="36"/>
        <v>#VALUE!</v>
      </c>
      <c r="N512" s="207"/>
      <c r="O512" s="208"/>
    </row>
    <row r="513" spans="1:15" ht="15.75" thickBot="1" x14ac:dyDescent="0.3">
      <c r="A513" s="232"/>
      <c r="B513" s="235"/>
      <c r="C513" s="166">
        <v>508</v>
      </c>
      <c r="D513" s="34" t="s">
        <v>539</v>
      </c>
      <c r="E513" s="65" t="s">
        <v>658</v>
      </c>
      <c r="F513" s="70">
        <v>2</v>
      </c>
      <c r="G513" s="147">
        <v>326.97000000000003</v>
      </c>
      <c r="H513" s="61">
        <f t="shared" si="33"/>
        <v>653.94000000000005</v>
      </c>
      <c r="I513" s="270"/>
      <c r="J513" s="167"/>
      <c r="K513" s="90" t="str">
        <f t="shared" si="34"/>
        <v/>
      </c>
      <c r="L513" s="122" t="str">
        <f t="shared" si="35"/>
        <v/>
      </c>
      <c r="M513" s="91" t="e">
        <f t="shared" si="36"/>
        <v>#VALUE!</v>
      </c>
      <c r="N513" s="204"/>
      <c r="O513" s="206"/>
    </row>
    <row r="514" spans="1:15" x14ac:dyDescent="0.25">
      <c r="A514" s="230" t="s">
        <v>61</v>
      </c>
      <c r="B514" s="233">
        <v>61</v>
      </c>
      <c r="C514" s="169">
        <v>509</v>
      </c>
      <c r="D514" s="134" t="s">
        <v>540</v>
      </c>
      <c r="E514" s="131" t="s">
        <v>658</v>
      </c>
      <c r="F514" s="132">
        <v>3</v>
      </c>
      <c r="G514" s="146">
        <v>31.77</v>
      </c>
      <c r="H514" s="133">
        <f t="shared" si="33"/>
        <v>95.31</v>
      </c>
      <c r="I514" s="203">
        <f>SUM(H514:H519)</f>
        <v>357.54999999999995</v>
      </c>
      <c r="J514" s="170"/>
      <c r="K514" s="92" t="str">
        <f t="shared" si="34"/>
        <v/>
      </c>
      <c r="L514" s="124" t="str">
        <f t="shared" si="35"/>
        <v/>
      </c>
      <c r="M514" s="93" t="e">
        <f t="shared" si="36"/>
        <v>#VALUE!</v>
      </c>
      <c r="N514" s="203" t="e">
        <f>SUM(M514:M519)</f>
        <v>#VALUE!</v>
      </c>
      <c r="O514" s="205" t="e">
        <f>(I514-N514)/I514</f>
        <v>#VALUE!</v>
      </c>
    </row>
    <row r="515" spans="1:15" x14ac:dyDescent="0.25">
      <c r="A515" s="231"/>
      <c r="B515" s="234"/>
      <c r="C515" s="162">
        <v>510</v>
      </c>
      <c r="D515" s="7" t="s">
        <v>541</v>
      </c>
      <c r="E515" s="64" t="s">
        <v>658</v>
      </c>
      <c r="F515" s="69">
        <v>1</v>
      </c>
      <c r="G515" s="145">
        <v>71.77</v>
      </c>
      <c r="H515" s="53">
        <f t="shared" si="33"/>
        <v>71.77</v>
      </c>
      <c r="I515" s="271"/>
      <c r="J515" s="163"/>
      <c r="K515" s="88" t="str">
        <f t="shared" si="34"/>
        <v/>
      </c>
      <c r="L515" s="121" t="str">
        <f t="shared" si="35"/>
        <v/>
      </c>
      <c r="M515" s="89" t="e">
        <f t="shared" si="36"/>
        <v>#VALUE!</v>
      </c>
      <c r="N515" s="207"/>
      <c r="O515" s="208"/>
    </row>
    <row r="516" spans="1:15" x14ac:dyDescent="0.25">
      <c r="A516" s="231"/>
      <c r="B516" s="234"/>
      <c r="C516" s="162">
        <v>511</v>
      </c>
      <c r="D516" s="7" t="s">
        <v>542</v>
      </c>
      <c r="E516" s="64" t="s">
        <v>658</v>
      </c>
      <c r="F516" s="69">
        <v>2</v>
      </c>
      <c r="G516" s="145">
        <v>10.91</v>
      </c>
      <c r="H516" s="53">
        <f t="shared" si="33"/>
        <v>21.82</v>
      </c>
      <c r="I516" s="271"/>
      <c r="J516" s="163"/>
      <c r="K516" s="88" t="str">
        <f t="shared" si="34"/>
        <v/>
      </c>
      <c r="L516" s="121" t="str">
        <f t="shared" si="35"/>
        <v/>
      </c>
      <c r="M516" s="89" t="e">
        <f t="shared" si="36"/>
        <v>#VALUE!</v>
      </c>
      <c r="N516" s="207"/>
      <c r="O516" s="208"/>
    </row>
    <row r="517" spans="1:15" x14ac:dyDescent="0.25">
      <c r="A517" s="231"/>
      <c r="B517" s="234"/>
      <c r="C517" s="162">
        <v>512</v>
      </c>
      <c r="D517" s="7" t="s">
        <v>543</v>
      </c>
      <c r="E517" s="64" t="s">
        <v>658</v>
      </c>
      <c r="F517" s="69">
        <v>1</v>
      </c>
      <c r="G517" s="145">
        <v>11.24</v>
      </c>
      <c r="H517" s="53">
        <f t="shared" si="33"/>
        <v>11.24</v>
      </c>
      <c r="I517" s="271"/>
      <c r="J517" s="163"/>
      <c r="K517" s="88" t="str">
        <f t="shared" si="34"/>
        <v/>
      </c>
      <c r="L517" s="121" t="str">
        <f t="shared" si="35"/>
        <v/>
      </c>
      <c r="M517" s="89" t="e">
        <f t="shared" si="36"/>
        <v>#VALUE!</v>
      </c>
      <c r="N517" s="207"/>
      <c r="O517" s="208"/>
    </row>
    <row r="518" spans="1:15" x14ac:dyDescent="0.25">
      <c r="A518" s="231"/>
      <c r="B518" s="234"/>
      <c r="C518" s="162">
        <v>513</v>
      </c>
      <c r="D518" s="7" t="s">
        <v>544</v>
      </c>
      <c r="E518" s="64" t="s">
        <v>658</v>
      </c>
      <c r="F518" s="69">
        <v>3</v>
      </c>
      <c r="G518" s="145">
        <v>16.27</v>
      </c>
      <c r="H518" s="53">
        <f t="shared" si="33"/>
        <v>48.81</v>
      </c>
      <c r="I518" s="271"/>
      <c r="J518" s="163"/>
      <c r="K518" s="88" t="str">
        <f t="shared" si="34"/>
        <v/>
      </c>
      <c r="L518" s="121" t="str">
        <f t="shared" si="35"/>
        <v/>
      </c>
      <c r="M518" s="89" t="e">
        <f t="shared" si="36"/>
        <v>#VALUE!</v>
      </c>
      <c r="N518" s="207"/>
      <c r="O518" s="208"/>
    </row>
    <row r="519" spans="1:15" ht="15.75" thickBot="1" x14ac:dyDescent="0.3">
      <c r="A519" s="232"/>
      <c r="B519" s="235"/>
      <c r="C519" s="166">
        <v>514</v>
      </c>
      <c r="D519" s="34" t="s">
        <v>545</v>
      </c>
      <c r="E519" s="65" t="s">
        <v>658</v>
      </c>
      <c r="F519" s="70">
        <v>5</v>
      </c>
      <c r="G519" s="147">
        <v>21.72</v>
      </c>
      <c r="H519" s="61">
        <f t="shared" ref="H519:H555" si="37">F519*G519</f>
        <v>108.6</v>
      </c>
      <c r="I519" s="270"/>
      <c r="J519" s="167"/>
      <c r="K519" s="90" t="str">
        <f t="shared" si="34"/>
        <v/>
      </c>
      <c r="L519" s="122" t="str">
        <f t="shared" si="35"/>
        <v/>
      </c>
      <c r="M519" s="91" t="e">
        <f t="shared" si="36"/>
        <v>#VALUE!</v>
      </c>
      <c r="N519" s="204"/>
      <c r="O519" s="206"/>
    </row>
    <row r="520" spans="1:15" x14ac:dyDescent="0.25">
      <c r="A520" s="230" t="s">
        <v>62</v>
      </c>
      <c r="B520" s="233">
        <v>62</v>
      </c>
      <c r="C520" s="169">
        <v>515</v>
      </c>
      <c r="D520" s="171" t="s">
        <v>546</v>
      </c>
      <c r="E520" s="131" t="s">
        <v>658</v>
      </c>
      <c r="F520" s="132">
        <v>40</v>
      </c>
      <c r="G520" s="146">
        <v>1.18</v>
      </c>
      <c r="H520" s="133">
        <f t="shared" si="37"/>
        <v>47.199999999999996</v>
      </c>
      <c r="I520" s="203">
        <f>SUM(H520:H526)</f>
        <v>936.18</v>
      </c>
      <c r="J520" s="170"/>
      <c r="K520" s="92" t="str">
        <f t="shared" si="34"/>
        <v/>
      </c>
      <c r="L520" s="124" t="str">
        <f t="shared" si="35"/>
        <v/>
      </c>
      <c r="M520" s="93" t="e">
        <f t="shared" si="36"/>
        <v>#VALUE!</v>
      </c>
      <c r="N520" s="203" t="e">
        <f>SUM(M520:M526)</f>
        <v>#VALUE!</v>
      </c>
      <c r="O520" s="205" t="e">
        <f>(I520-N520)/I520</f>
        <v>#VALUE!</v>
      </c>
    </row>
    <row r="521" spans="1:15" x14ac:dyDescent="0.25">
      <c r="A521" s="231"/>
      <c r="B521" s="234"/>
      <c r="C521" s="162">
        <v>516</v>
      </c>
      <c r="D521" s="7" t="s">
        <v>547</v>
      </c>
      <c r="E521" s="64" t="s">
        <v>658</v>
      </c>
      <c r="F521" s="69">
        <v>30</v>
      </c>
      <c r="G521" s="145">
        <v>3.02</v>
      </c>
      <c r="H521" s="53">
        <f t="shared" si="37"/>
        <v>90.6</v>
      </c>
      <c r="I521" s="271"/>
      <c r="J521" s="163"/>
      <c r="K521" s="88" t="str">
        <f t="shared" si="34"/>
        <v/>
      </c>
      <c r="L521" s="121" t="str">
        <f t="shared" si="35"/>
        <v/>
      </c>
      <c r="M521" s="89" t="e">
        <f t="shared" si="36"/>
        <v>#VALUE!</v>
      </c>
      <c r="N521" s="207"/>
      <c r="O521" s="208"/>
    </row>
    <row r="522" spans="1:15" x14ac:dyDescent="0.25">
      <c r="A522" s="231"/>
      <c r="B522" s="234"/>
      <c r="C522" s="162">
        <v>517</v>
      </c>
      <c r="D522" s="7" t="s">
        <v>548</v>
      </c>
      <c r="E522" s="64" t="s">
        <v>658</v>
      </c>
      <c r="F522" s="69">
        <v>3</v>
      </c>
      <c r="G522" s="145">
        <v>0.46</v>
      </c>
      <c r="H522" s="53">
        <f t="shared" si="37"/>
        <v>1.3800000000000001</v>
      </c>
      <c r="I522" s="271"/>
      <c r="J522" s="163"/>
      <c r="K522" s="88" t="str">
        <f t="shared" si="34"/>
        <v/>
      </c>
      <c r="L522" s="121" t="str">
        <f t="shared" si="35"/>
        <v/>
      </c>
      <c r="M522" s="89" t="e">
        <f t="shared" si="36"/>
        <v>#VALUE!</v>
      </c>
      <c r="N522" s="207"/>
      <c r="O522" s="208"/>
    </row>
    <row r="523" spans="1:15" x14ac:dyDescent="0.25">
      <c r="A523" s="231"/>
      <c r="B523" s="234"/>
      <c r="C523" s="162">
        <v>518</v>
      </c>
      <c r="D523" s="9" t="s">
        <v>549</v>
      </c>
      <c r="E523" s="64" t="s">
        <v>658</v>
      </c>
      <c r="F523" s="69">
        <v>40</v>
      </c>
      <c r="G523" s="145">
        <v>2.1</v>
      </c>
      <c r="H523" s="53">
        <f t="shared" si="37"/>
        <v>84</v>
      </c>
      <c r="I523" s="271"/>
      <c r="J523" s="163"/>
      <c r="K523" s="88" t="str">
        <f t="shared" si="34"/>
        <v/>
      </c>
      <c r="L523" s="121" t="str">
        <f t="shared" si="35"/>
        <v/>
      </c>
      <c r="M523" s="89" t="e">
        <f t="shared" si="36"/>
        <v>#VALUE!</v>
      </c>
      <c r="N523" s="207"/>
      <c r="O523" s="208"/>
    </row>
    <row r="524" spans="1:15" x14ac:dyDescent="0.25">
      <c r="A524" s="231"/>
      <c r="B524" s="234"/>
      <c r="C524" s="162">
        <v>519</v>
      </c>
      <c r="D524" s="7" t="s">
        <v>550</v>
      </c>
      <c r="E524" s="64" t="s">
        <v>658</v>
      </c>
      <c r="F524" s="69">
        <v>50</v>
      </c>
      <c r="G524" s="145">
        <v>4.54</v>
      </c>
      <c r="H524" s="53">
        <f t="shared" si="37"/>
        <v>227</v>
      </c>
      <c r="I524" s="271"/>
      <c r="J524" s="163"/>
      <c r="K524" s="88" t="str">
        <f t="shared" si="34"/>
        <v/>
      </c>
      <c r="L524" s="121" t="str">
        <f t="shared" si="35"/>
        <v/>
      </c>
      <c r="M524" s="89" t="e">
        <f t="shared" si="36"/>
        <v>#VALUE!</v>
      </c>
      <c r="N524" s="207"/>
      <c r="O524" s="208"/>
    </row>
    <row r="525" spans="1:15" x14ac:dyDescent="0.25">
      <c r="A525" s="231"/>
      <c r="B525" s="234"/>
      <c r="C525" s="162">
        <v>520</v>
      </c>
      <c r="D525" s="7" t="s">
        <v>551</v>
      </c>
      <c r="E525" s="64" t="s">
        <v>658</v>
      </c>
      <c r="F525" s="69">
        <v>40</v>
      </c>
      <c r="G525" s="145">
        <v>11.4</v>
      </c>
      <c r="H525" s="53">
        <f t="shared" si="37"/>
        <v>456</v>
      </c>
      <c r="I525" s="271"/>
      <c r="J525" s="163"/>
      <c r="K525" s="88" t="str">
        <f t="shared" si="34"/>
        <v/>
      </c>
      <c r="L525" s="121" t="str">
        <f t="shared" si="35"/>
        <v/>
      </c>
      <c r="M525" s="89" t="e">
        <f t="shared" si="36"/>
        <v>#VALUE!</v>
      </c>
      <c r="N525" s="207"/>
      <c r="O525" s="208"/>
    </row>
    <row r="526" spans="1:15" ht="15.75" thickBot="1" x14ac:dyDescent="0.3">
      <c r="A526" s="232"/>
      <c r="B526" s="235"/>
      <c r="C526" s="166">
        <v>521</v>
      </c>
      <c r="D526" s="34" t="s">
        <v>552</v>
      </c>
      <c r="E526" s="65" t="s">
        <v>658</v>
      </c>
      <c r="F526" s="70">
        <v>40</v>
      </c>
      <c r="G526" s="147">
        <v>0.75</v>
      </c>
      <c r="H526" s="61">
        <f t="shared" si="37"/>
        <v>30</v>
      </c>
      <c r="I526" s="270"/>
      <c r="J526" s="167"/>
      <c r="K526" s="90" t="str">
        <f t="shared" si="34"/>
        <v/>
      </c>
      <c r="L526" s="122" t="str">
        <f t="shared" si="35"/>
        <v/>
      </c>
      <c r="M526" s="91" t="e">
        <f t="shared" si="36"/>
        <v>#VALUE!</v>
      </c>
      <c r="N526" s="204"/>
      <c r="O526" s="206"/>
    </row>
    <row r="527" spans="1:15" x14ac:dyDescent="0.25">
      <c r="A527" s="230" t="s">
        <v>63</v>
      </c>
      <c r="B527" s="233">
        <v>63</v>
      </c>
      <c r="C527" s="169">
        <v>522</v>
      </c>
      <c r="D527" s="134" t="s">
        <v>553</v>
      </c>
      <c r="E527" s="131" t="s">
        <v>658</v>
      </c>
      <c r="F527" s="132">
        <v>1</v>
      </c>
      <c r="G527" s="146">
        <v>4.21</v>
      </c>
      <c r="H527" s="133">
        <f t="shared" si="37"/>
        <v>4.21</v>
      </c>
      <c r="I527" s="203">
        <f>SUM(H527:H528)</f>
        <v>5.89</v>
      </c>
      <c r="J527" s="170"/>
      <c r="K527" s="92" t="str">
        <f t="shared" si="34"/>
        <v/>
      </c>
      <c r="L527" s="124" t="str">
        <f t="shared" si="35"/>
        <v/>
      </c>
      <c r="M527" s="93" t="e">
        <f t="shared" si="36"/>
        <v>#VALUE!</v>
      </c>
      <c r="N527" s="203" t="e">
        <f>SUM(M527:M528)</f>
        <v>#VALUE!</v>
      </c>
      <c r="O527" s="205" t="e">
        <f>(I527-N527)/I527</f>
        <v>#VALUE!</v>
      </c>
    </row>
    <row r="528" spans="1:15" ht="15.75" thickBot="1" x14ac:dyDescent="0.3">
      <c r="A528" s="232"/>
      <c r="B528" s="235"/>
      <c r="C528" s="166">
        <v>523</v>
      </c>
      <c r="D528" s="34" t="s">
        <v>554</v>
      </c>
      <c r="E528" s="65" t="s">
        <v>658</v>
      </c>
      <c r="F528" s="70">
        <v>1</v>
      </c>
      <c r="G528" s="147">
        <v>1.68</v>
      </c>
      <c r="H528" s="61">
        <f t="shared" si="37"/>
        <v>1.68</v>
      </c>
      <c r="I528" s="270"/>
      <c r="J528" s="167"/>
      <c r="K528" s="90" t="str">
        <f t="shared" si="34"/>
        <v/>
      </c>
      <c r="L528" s="122" t="str">
        <f t="shared" si="35"/>
        <v/>
      </c>
      <c r="M528" s="91" t="e">
        <f t="shared" si="36"/>
        <v>#VALUE!</v>
      </c>
      <c r="N528" s="204"/>
      <c r="O528" s="206"/>
    </row>
    <row r="529" spans="1:15" x14ac:dyDescent="0.25">
      <c r="A529" s="230" t="s">
        <v>64</v>
      </c>
      <c r="B529" s="233">
        <v>64</v>
      </c>
      <c r="C529" s="169">
        <v>524</v>
      </c>
      <c r="D529" s="134" t="s">
        <v>555</v>
      </c>
      <c r="E529" s="131" t="s">
        <v>658</v>
      </c>
      <c r="F529" s="132">
        <v>50</v>
      </c>
      <c r="G529" s="146">
        <v>0.33</v>
      </c>
      <c r="H529" s="133">
        <f t="shared" si="37"/>
        <v>16.5</v>
      </c>
      <c r="I529" s="203">
        <f>SUM(H529:H531)</f>
        <v>599.23</v>
      </c>
      <c r="J529" s="170"/>
      <c r="K529" s="92" t="str">
        <f t="shared" si="34"/>
        <v/>
      </c>
      <c r="L529" s="124" t="str">
        <f t="shared" si="35"/>
        <v/>
      </c>
      <c r="M529" s="93" t="e">
        <f t="shared" si="36"/>
        <v>#VALUE!</v>
      </c>
      <c r="N529" s="203" t="e">
        <f>SUM(M529:M531)</f>
        <v>#VALUE!</v>
      </c>
      <c r="O529" s="205" t="e">
        <f>(I529-N529)/I529</f>
        <v>#VALUE!</v>
      </c>
    </row>
    <row r="530" spans="1:15" x14ac:dyDescent="0.25">
      <c r="A530" s="231"/>
      <c r="B530" s="234"/>
      <c r="C530" s="162">
        <v>525</v>
      </c>
      <c r="D530" s="7" t="s">
        <v>556</v>
      </c>
      <c r="E530" s="64" t="s">
        <v>658</v>
      </c>
      <c r="F530" s="69">
        <v>500</v>
      </c>
      <c r="G530" s="145">
        <v>1.1000000000000001</v>
      </c>
      <c r="H530" s="53">
        <f t="shared" si="37"/>
        <v>550</v>
      </c>
      <c r="I530" s="271"/>
      <c r="J530" s="163"/>
      <c r="K530" s="88" t="str">
        <f t="shared" si="34"/>
        <v/>
      </c>
      <c r="L530" s="121" t="str">
        <f t="shared" si="35"/>
        <v/>
      </c>
      <c r="M530" s="89" t="e">
        <f t="shared" si="36"/>
        <v>#VALUE!</v>
      </c>
      <c r="N530" s="207"/>
      <c r="O530" s="208"/>
    </row>
    <row r="531" spans="1:15" ht="15.75" thickBot="1" x14ac:dyDescent="0.3">
      <c r="A531" s="232"/>
      <c r="B531" s="235"/>
      <c r="C531" s="166">
        <v>526</v>
      </c>
      <c r="D531" s="40" t="s">
        <v>557</v>
      </c>
      <c r="E531" s="65" t="s">
        <v>658</v>
      </c>
      <c r="F531" s="70">
        <v>3</v>
      </c>
      <c r="G531" s="147">
        <v>10.91</v>
      </c>
      <c r="H531" s="61">
        <f t="shared" si="37"/>
        <v>32.730000000000004</v>
      </c>
      <c r="I531" s="270"/>
      <c r="J531" s="167"/>
      <c r="K531" s="90" t="str">
        <f t="shared" si="34"/>
        <v/>
      </c>
      <c r="L531" s="122" t="str">
        <f t="shared" si="35"/>
        <v/>
      </c>
      <c r="M531" s="91" t="e">
        <f t="shared" si="36"/>
        <v>#VALUE!</v>
      </c>
      <c r="N531" s="204"/>
      <c r="O531" s="206"/>
    </row>
    <row r="532" spans="1:15" x14ac:dyDescent="0.25">
      <c r="A532" s="230" t="s">
        <v>65</v>
      </c>
      <c r="B532" s="233">
        <v>65</v>
      </c>
      <c r="C532" s="169">
        <v>527</v>
      </c>
      <c r="D532" s="134" t="s">
        <v>558</v>
      </c>
      <c r="E532" s="131" t="s">
        <v>658</v>
      </c>
      <c r="F532" s="132">
        <v>12</v>
      </c>
      <c r="G532" s="146">
        <v>328.64</v>
      </c>
      <c r="H532" s="133">
        <f t="shared" si="37"/>
        <v>3943.68</v>
      </c>
      <c r="I532" s="203">
        <f>SUM(H532:H546)</f>
        <v>13614.710000000001</v>
      </c>
      <c r="J532" s="170"/>
      <c r="K532" s="92" t="str">
        <f t="shared" si="34"/>
        <v/>
      </c>
      <c r="L532" s="124" t="str">
        <f t="shared" si="35"/>
        <v/>
      </c>
      <c r="M532" s="93" t="e">
        <f t="shared" si="36"/>
        <v>#VALUE!</v>
      </c>
      <c r="N532" s="203" t="e">
        <f>SUM(M532:M546)</f>
        <v>#VALUE!</v>
      </c>
      <c r="O532" s="205" t="e">
        <f>(I532-N532)/I532</f>
        <v>#VALUE!</v>
      </c>
    </row>
    <row r="533" spans="1:15" x14ac:dyDescent="0.25">
      <c r="A533" s="231"/>
      <c r="B533" s="234"/>
      <c r="C533" s="162">
        <v>528</v>
      </c>
      <c r="D533" s="7" t="s">
        <v>559</v>
      </c>
      <c r="E533" s="64" t="s">
        <v>658</v>
      </c>
      <c r="F533" s="69">
        <v>12</v>
      </c>
      <c r="G533" s="145">
        <v>360.5</v>
      </c>
      <c r="H533" s="53">
        <f t="shared" si="37"/>
        <v>4326</v>
      </c>
      <c r="I533" s="271"/>
      <c r="J533" s="163"/>
      <c r="K533" s="88" t="str">
        <f t="shared" si="34"/>
        <v/>
      </c>
      <c r="L533" s="121" t="str">
        <f t="shared" si="35"/>
        <v/>
      </c>
      <c r="M533" s="89" t="e">
        <f t="shared" si="36"/>
        <v>#VALUE!</v>
      </c>
      <c r="N533" s="207"/>
      <c r="O533" s="208"/>
    </row>
    <row r="534" spans="1:15" x14ac:dyDescent="0.25">
      <c r="A534" s="231"/>
      <c r="B534" s="234"/>
      <c r="C534" s="162">
        <v>529</v>
      </c>
      <c r="D534" s="7" t="s">
        <v>560</v>
      </c>
      <c r="E534" s="64" t="s">
        <v>658</v>
      </c>
      <c r="F534" s="69">
        <v>8</v>
      </c>
      <c r="G534" s="145">
        <v>330.32</v>
      </c>
      <c r="H534" s="53">
        <f t="shared" si="37"/>
        <v>2642.56</v>
      </c>
      <c r="I534" s="271"/>
      <c r="J534" s="163"/>
      <c r="K534" s="88" t="str">
        <f t="shared" si="34"/>
        <v/>
      </c>
      <c r="L534" s="121" t="str">
        <f t="shared" si="35"/>
        <v/>
      </c>
      <c r="M534" s="89" t="e">
        <f t="shared" si="36"/>
        <v>#VALUE!</v>
      </c>
      <c r="N534" s="207"/>
      <c r="O534" s="208"/>
    </row>
    <row r="535" spans="1:15" x14ac:dyDescent="0.25">
      <c r="A535" s="231"/>
      <c r="B535" s="234"/>
      <c r="C535" s="162">
        <v>530</v>
      </c>
      <c r="D535" s="5" t="s">
        <v>561</v>
      </c>
      <c r="E535" s="64" t="s">
        <v>658</v>
      </c>
      <c r="F535" s="69">
        <v>100</v>
      </c>
      <c r="G535" s="145">
        <v>0.42</v>
      </c>
      <c r="H535" s="53">
        <f t="shared" si="37"/>
        <v>42</v>
      </c>
      <c r="I535" s="271"/>
      <c r="J535" s="163"/>
      <c r="K535" s="88" t="str">
        <f t="shared" si="34"/>
        <v/>
      </c>
      <c r="L535" s="121" t="str">
        <f t="shared" si="35"/>
        <v/>
      </c>
      <c r="M535" s="89" t="e">
        <f t="shared" si="36"/>
        <v>#VALUE!</v>
      </c>
      <c r="N535" s="207"/>
      <c r="O535" s="208"/>
    </row>
    <row r="536" spans="1:15" x14ac:dyDescent="0.25">
      <c r="A536" s="231"/>
      <c r="B536" s="234"/>
      <c r="C536" s="162">
        <v>531</v>
      </c>
      <c r="D536" s="7" t="s">
        <v>562</v>
      </c>
      <c r="E536" s="64" t="s">
        <v>658</v>
      </c>
      <c r="F536" s="69">
        <v>3</v>
      </c>
      <c r="G536" s="145">
        <v>8.64</v>
      </c>
      <c r="H536" s="53">
        <f t="shared" si="37"/>
        <v>25.92</v>
      </c>
      <c r="I536" s="271"/>
      <c r="J536" s="163"/>
      <c r="K536" s="88" t="str">
        <f t="shared" si="34"/>
        <v/>
      </c>
      <c r="L536" s="121" t="str">
        <f t="shared" si="35"/>
        <v/>
      </c>
      <c r="M536" s="89" t="e">
        <f t="shared" si="36"/>
        <v>#VALUE!</v>
      </c>
      <c r="N536" s="207"/>
      <c r="O536" s="208"/>
    </row>
    <row r="537" spans="1:15" x14ac:dyDescent="0.25">
      <c r="A537" s="231"/>
      <c r="B537" s="234"/>
      <c r="C537" s="162">
        <v>532</v>
      </c>
      <c r="D537" s="7" t="s">
        <v>563</v>
      </c>
      <c r="E537" s="64" t="s">
        <v>658</v>
      </c>
      <c r="F537" s="69">
        <v>10</v>
      </c>
      <c r="G537" s="145">
        <v>15.84</v>
      </c>
      <c r="H537" s="53">
        <f t="shared" si="37"/>
        <v>158.4</v>
      </c>
      <c r="I537" s="271"/>
      <c r="J537" s="163"/>
      <c r="K537" s="88" t="str">
        <f t="shared" si="34"/>
        <v/>
      </c>
      <c r="L537" s="121" t="str">
        <f t="shared" si="35"/>
        <v/>
      </c>
      <c r="M537" s="89" t="e">
        <f t="shared" si="36"/>
        <v>#VALUE!</v>
      </c>
      <c r="N537" s="207"/>
      <c r="O537" s="208"/>
    </row>
    <row r="538" spans="1:15" x14ac:dyDescent="0.25">
      <c r="A538" s="231"/>
      <c r="B538" s="234"/>
      <c r="C538" s="162">
        <v>533</v>
      </c>
      <c r="D538" s="7" t="s">
        <v>564</v>
      </c>
      <c r="E538" s="64" t="s">
        <v>658</v>
      </c>
      <c r="F538" s="69">
        <v>12</v>
      </c>
      <c r="G538" s="145">
        <v>15.42</v>
      </c>
      <c r="H538" s="53">
        <f t="shared" si="37"/>
        <v>185.04</v>
      </c>
      <c r="I538" s="271"/>
      <c r="J538" s="163"/>
      <c r="K538" s="88" t="str">
        <f t="shared" si="34"/>
        <v/>
      </c>
      <c r="L538" s="121" t="str">
        <f t="shared" si="35"/>
        <v/>
      </c>
      <c r="M538" s="89" t="e">
        <f t="shared" si="36"/>
        <v>#VALUE!</v>
      </c>
      <c r="N538" s="207"/>
      <c r="O538" s="208"/>
    </row>
    <row r="539" spans="1:15" x14ac:dyDescent="0.25">
      <c r="A539" s="231"/>
      <c r="B539" s="234"/>
      <c r="C539" s="162">
        <v>534</v>
      </c>
      <c r="D539" s="7" t="s">
        <v>565</v>
      </c>
      <c r="E539" s="64" t="s">
        <v>658</v>
      </c>
      <c r="F539" s="69">
        <v>15</v>
      </c>
      <c r="G539" s="145">
        <v>1.44</v>
      </c>
      <c r="H539" s="53">
        <f t="shared" si="37"/>
        <v>21.599999999999998</v>
      </c>
      <c r="I539" s="271"/>
      <c r="J539" s="163"/>
      <c r="K539" s="88" t="str">
        <f t="shared" si="34"/>
        <v/>
      </c>
      <c r="L539" s="121" t="str">
        <f t="shared" si="35"/>
        <v/>
      </c>
      <c r="M539" s="89" t="e">
        <f t="shared" si="36"/>
        <v>#VALUE!</v>
      </c>
      <c r="N539" s="207"/>
      <c r="O539" s="208"/>
    </row>
    <row r="540" spans="1:15" x14ac:dyDescent="0.25">
      <c r="A540" s="231"/>
      <c r="B540" s="234"/>
      <c r="C540" s="162">
        <v>535</v>
      </c>
      <c r="D540" s="7" t="s">
        <v>566</v>
      </c>
      <c r="E540" s="64" t="s">
        <v>658</v>
      </c>
      <c r="F540" s="69">
        <v>30</v>
      </c>
      <c r="G540" s="145">
        <v>1.34</v>
      </c>
      <c r="H540" s="53">
        <f t="shared" si="37"/>
        <v>40.200000000000003</v>
      </c>
      <c r="I540" s="271"/>
      <c r="J540" s="163"/>
      <c r="K540" s="88" t="str">
        <f t="shared" si="34"/>
        <v/>
      </c>
      <c r="L540" s="121" t="str">
        <f t="shared" si="35"/>
        <v/>
      </c>
      <c r="M540" s="89" t="e">
        <f t="shared" si="36"/>
        <v>#VALUE!</v>
      </c>
      <c r="N540" s="207"/>
      <c r="O540" s="208"/>
    </row>
    <row r="541" spans="1:15" x14ac:dyDescent="0.25">
      <c r="A541" s="231"/>
      <c r="B541" s="234"/>
      <c r="C541" s="162">
        <v>536</v>
      </c>
      <c r="D541" s="7" t="s">
        <v>567</v>
      </c>
      <c r="E541" s="64" t="s">
        <v>658</v>
      </c>
      <c r="F541" s="69">
        <v>1</v>
      </c>
      <c r="G541" s="145">
        <v>63.56</v>
      </c>
      <c r="H541" s="53">
        <f t="shared" si="37"/>
        <v>63.56</v>
      </c>
      <c r="I541" s="271"/>
      <c r="J541" s="163"/>
      <c r="K541" s="88" t="str">
        <f t="shared" si="34"/>
        <v/>
      </c>
      <c r="L541" s="121" t="str">
        <f t="shared" si="35"/>
        <v/>
      </c>
      <c r="M541" s="89" t="e">
        <f t="shared" si="36"/>
        <v>#VALUE!</v>
      </c>
      <c r="N541" s="207"/>
      <c r="O541" s="208"/>
    </row>
    <row r="542" spans="1:15" x14ac:dyDescent="0.25">
      <c r="A542" s="231"/>
      <c r="B542" s="234"/>
      <c r="C542" s="162">
        <v>537</v>
      </c>
      <c r="D542" s="7" t="s">
        <v>568</v>
      </c>
      <c r="E542" s="64" t="s">
        <v>658</v>
      </c>
      <c r="F542" s="69">
        <v>1</v>
      </c>
      <c r="G542" s="145">
        <v>9.39</v>
      </c>
      <c r="H542" s="53">
        <f t="shared" si="37"/>
        <v>9.39</v>
      </c>
      <c r="I542" s="271"/>
      <c r="J542" s="163"/>
      <c r="K542" s="88" t="str">
        <f t="shared" si="34"/>
        <v/>
      </c>
      <c r="L542" s="121" t="str">
        <f t="shared" si="35"/>
        <v/>
      </c>
      <c r="M542" s="89" t="e">
        <f t="shared" si="36"/>
        <v>#VALUE!</v>
      </c>
      <c r="N542" s="207"/>
      <c r="O542" s="208"/>
    </row>
    <row r="543" spans="1:15" x14ac:dyDescent="0.25">
      <c r="A543" s="231"/>
      <c r="B543" s="234"/>
      <c r="C543" s="162">
        <v>538</v>
      </c>
      <c r="D543" s="7" t="s">
        <v>569</v>
      </c>
      <c r="E543" s="64" t="s">
        <v>658</v>
      </c>
      <c r="F543" s="69">
        <v>15</v>
      </c>
      <c r="G543" s="145">
        <v>8.64</v>
      </c>
      <c r="H543" s="53">
        <f t="shared" si="37"/>
        <v>129.60000000000002</v>
      </c>
      <c r="I543" s="271"/>
      <c r="J543" s="163"/>
      <c r="K543" s="88" t="str">
        <f t="shared" si="34"/>
        <v/>
      </c>
      <c r="L543" s="121" t="str">
        <f t="shared" si="35"/>
        <v/>
      </c>
      <c r="M543" s="89" t="e">
        <f t="shared" si="36"/>
        <v>#VALUE!</v>
      </c>
      <c r="N543" s="207"/>
      <c r="O543" s="208"/>
    </row>
    <row r="544" spans="1:15" x14ac:dyDescent="0.25">
      <c r="A544" s="231"/>
      <c r="B544" s="234"/>
      <c r="C544" s="162">
        <v>539</v>
      </c>
      <c r="D544" s="7" t="s">
        <v>570</v>
      </c>
      <c r="E544" s="64" t="s">
        <v>658</v>
      </c>
      <c r="F544" s="69">
        <v>24</v>
      </c>
      <c r="G544" s="145">
        <v>84.35</v>
      </c>
      <c r="H544" s="53">
        <f t="shared" si="37"/>
        <v>2024.3999999999999</v>
      </c>
      <c r="I544" s="271"/>
      <c r="J544" s="163"/>
      <c r="K544" s="88" t="str">
        <f t="shared" si="34"/>
        <v/>
      </c>
      <c r="L544" s="121" t="str">
        <f t="shared" si="35"/>
        <v/>
      </c>
      <c r="M544" s="89" t="e">
        <f t="shared" si="36"/>
        <v>#VALUE!</v>
      </c>
      <c r="N544" s="207"/>
      <c r="O544" s="208"/>
    </row>
    <row r="545" spans="1:15" x14ac:dyDescent="0.25">
      <c r="A545" s="231"/>
      <c r="B545" s="234"/>
      <c r="C545" s="162">
        <v>540</v>
      </c>
      <c r="D545" s="9" t="s">
        <v>571</v>
      </c>
      <c r="E545" s="64" t="s">
        <v>658</v>
      </c>
      <c r="F545" s="69">
        <v>1</v>
      </c>
      <c r="G545" s="145">
        <v>1.26</v>
      </c>
      <c r="H545" s="53">
        <f t="shared" si="37"/>
        <v>1.26</v>
      </c>
      <c r="I545" s="271"/>
      <c r="J545" s="163"/>
      <c r="K545" s="88" t="str">
        <f t="shared" si="34"/>
        <v/>
      </c>
      <c r="L545" s="121" t="str">
        <f t="shared" si="35"/>
        <v/>
      </c>
      <c r="M545" s="89" t="e">
        <f t="shared" si="36"/>
        <v>#VALUE!</v>
      </c>
      <c r="N545" s="207"/>
      <c r="O545" s="208"/>
    </row>
    <row r="546" spans="1:15" ht="15.75" thickBot="1" x14ac:dyDescent="0.3">
      <c r="A546" s="232"/>
      <c r="B546" s="235"/>
      <c r="C546" s="166">
        <v>541</v>
      </c>
      <c r="D546" s="34" t="s">
        <v>572</v>
      </c>
      <c r="E546" s="65" t="s">
        <v>658</v>
      </c>
      <c r="F546" s="70">
        <v>1</v>
      </c>
      <c r="G546" s="147">
        <v>1.1000000000000001</v>
      </c>
      <c r="H546" s="61">
        <f t="shared" si="37"/>
        <v>1.1000000000000001</v>
      </c>
      <c r="I546" s="270"/>
      <c r="J546" s="167"/>
      <c r="K546" s="90" t="str">
        <f t="shared" si="34"/>
        <v/>
      </c>
      <c r="L546" s="122" t="str">
        <f t="shared" si="35"/>
        <v/>
      </c>
      <c r="M546" s="91" t="e">
        <f t="shared" si="36"/>
        <v>#VALUE!</v>
      </c>
      <c r="N546" s="204"/>
      <c r="O546" s="206"/>
    </row>
    <row r="547" spans="1:15" ht="15.75" thickBot="1" x14ac:dyDescent="0.3">
      <c r="A547" s="155" t="s">
        <v>66</v>
      </c>
      <c r="B547" s="154">
        <v>66</v>
      </c>
      <c r="C547" s="177">
        <v>569</v>
      </c>
      <c r="D547" s="178" t="s">
        <v>573</v>
      </c>
      <c r="E547" s="179" t="s">
        <v>658</v>
      </c>
      <c r="F547" s="157">
        <v>10</v>
      </c>
      <c r="G547" s="148">
        <v>10.49</v>
      </c>
      <c r="H547" s="180">
        <f t="shared" si="37"/>
        <v>104.9</v>
      </c>
      <c r="I547" s="152">
        <f>SUM(H547)</f>
        <v>104.9</v>
      </c>
      <c r="J547" s="181"/>
      <c r="K547" s="182" t="str">
        <f t="shared" ref="K547:K598" si="38">IF(ISBLANK(J547),"",IF(AND(J547&gt;=0%,J547&lt;=70%),ROUND(J547,4),"ΜΗ ΑΠΟΔΕΚΤΟ"))</f>
        <v/>
      </c>
      <c r="L547" s="183" t="str">
        <f t="shared" ref="L547:L598" si="39">IF(ISBLANK(J547),"",G547-K547*G547)</f>
        <v/>
      </c>
      <c r="M547" s="184" t="e">
        <f t="shared" ref="M547:M598" si="40">F547*L547</f>
        <v>#VALUE!</v>
      </c>
      <c r="N547" s="152" t="e">
        <f>SUM(M547)</f>
        <v>#VALUE!</v>
      </c>
      <c r="O547" s="153" t="e">
        <f>(I547-N547)/I547</f>
        <v>#VALUE!</v>
      </c>
    </row>
    <row r="548" spans="1:15" x14ac:dyDescent="0.25">
      <c r="A548" s="239" t="s">
        <v>67</v>
      </c>
      <c r="B548" s="240">
        <v>67</v>
      </c>
      <c r="C548" s="164">
        <v>570</v>
      </c>
      <c r="D548" s="33" t="s">
        <v>574</v>
      </c>
      <c r="E548" s="63" t="s">
        <v>658</v>
      </c>
      <c r="F548" s="29">
        <v>24</v>
      </c>
      <c r="G548" s="165">
        <v>3.6</v>
      </c>
      <c r="H548" s="60">
        <f t="shared" si="37"/>
        <v>86.4</v>
      </c>
      <c r="I548" s="217">
        <f>SUM(H548:H559)</f>
        <v>575.91999999999996</v>
      </c>
      <c r="J548" s="85"/>
      <c r="K548" s="86" t="str">
        <f t="shared" si="38"/>
        <v/>
      </c>
      <c r="L548" s="120" t="str">
        <f t="shared" si="39"/>
        <v/>
      </c>
      <c r="M548" s="87" t="e">
        <f t="shared" si="40"/>
        <v>#VALUE!</v>
      </c>
      <c r="N548" s="217" t="e">
        <f>SUM(M548:M559)</f>
        <v>#VALUE!</v>
      </c>
      <c r="O548" s="218" t="e">
        <f>(I548-N548)/I548</f>
        <v>#VALUE!</v>
      </c>
    </row>
    <row r="549" spans="1:15" x14ac:dyDescent="0.25">
      <c r="A549" s="231"/>
      <c r="B549" s="234"/>
      <c r="C549" s="162">
        <v>571</v>
      </c>
      <c r="D549" s="7" t="s">
        <v>575</v>
      </c>
      <c r="E549" s="64" t="s">
        <v>658</v>
      </c>
      <c r="F549" s="69">
        <v>4</v>
      </c>
      <c r="G549" s="145">
        <v>4.2699999999999996</v>
      </c>
      <c r="H549" s="53">
        <f t="shared" si="37"/>
        <v>17.079999999999998</v>
      </c>
      <c r="I549" s="271"/>
      <c r="J549" s="163"/>
      <c r="K549" s="88" t="str">
        <f t="shared" si="38"/>
        <v/>
      </c>
      <c r="L549" s="121" t="str">
        <f t="shared" si="39"/>
        <v/>
      </c>
      <c r="M549" s="89" t="e">
        <f t="shared" si="40"/>
        <v>#VALUE!</v>
      </c>
      <c r="N549" s="207"/>
      <c r="O549" s="208"/>
    </row>
    <row r="550" spans="1:15" x14ac:dyDescent="0.25">
      <c r="A550" s="231"/>
      <c r="B550" s="234"/>
      <c r="C550" s="162">
        <v>572</v>
      </c>
      <c r="D550" s="7" t="s">
        <v>576</v>
      </c>
      <c r="E550" s="64" t="s">
        <v>658</v>
      </c>
      <c r="F550" s="69">
        <v>4</v>
      </c>
      <c r="G550" s="145">
        <v>6.55</v>
      </c>
      <c r="H550" s="53">
        <f t="shared" si="37"/>
        <v>26.2</v>
      </c>
      <c r="I550" s="271"/>
      <c r="J550" s="163"/>
      <c r="K550" s="88" t="str">
        <f t="shared" si="38"/>
        <v/>
      </c>
      <c r="L550" s="121" t="str">
        <f t="shared" si="39"/>
        <v/>
      </c>
      <c r="M550" s="89" t="e">
        <f t="shared" si="40"/>
        <v>#VALUE!</v>
      </c>
      <c r="N550" s="207"/>
      <c r="O550" s="208"/>
    </row>
    <row r="551" spans="1:15" x14ac:dyDescent="0.25">
      <c r="A551" s="231"/>
      <c r="B551" s="234"/>
      <c r="C551" s="162">
        <v>573</v>
      </c>
      <c r="D551" s="7" t="s">
        <v>577</v>
      </c>
      <c r="E551" s="64" t="s">
        <v>658</v>
      </c>
      <c r="F551" s="69">
        <v>2</v>
      </c>
      <c r="G551" s="145">
        <v>10.57</v>
      </c>
      <c r="H551" s="53">
        <f t="shared" si="37"/>
        <v>21.14</v>
      </c>
      <c r="I551" s="271"/>
      <c r="J551" s="163"/>
      <c r="K551" s="88" t="str">
        <f t="shared" si="38"/>
        <v/>
      </c>
      <c r="L551" s="121" t="str">
        <f t="shared" si="39"/>
        <v/>
      </c>
      <c r="M551" s="89" t="e">
        <f t="shared" si="40"/>
        <v>#VALUE!</v>
      </c>
      <c r="N551" s="207"/>
      <c r="O551" s="208"/>
    </row>
    <row r="552" spans="1:15" x14ac:dyDescent="0.25">
      <c r="A552" s="231"/>
      <c r="B552" s="234"/>
      <c r="C552" s="162">
        <v>574</v>
      </c>
      <c r="D552" s="7" t="s">
        <v>578</v>
      </c>
      <c r="E552" s="64" t="s">
        <v>658</v>
      </c>
      <c r="F552" s="69">
        <v>3</v>
      </c>
      <c r="G552" s="145">
        <v>11.24</v>
      </c>
      <c r="H552" s="53">
        <f t="shared" si="37"/>
        <v>33.72</v>
      </c>
      <c r="I552" s="271"/>
      <c r="J552" s="163"/>
      <c r="K552" s="88" t="str">
        <f t="shared" si="38"/>
        <v/>
      </c>
      <c r="L552" s="121" t="str">
        <f t="shared" si="39"/>
        <v/>
      </c>
      <c r="M552" s="89" t="e">
        <f t="shared" si="40"/>
        <v>#VALUE!</v>
      </c>
      <c r="N552" s="207"/>
      <c r="O552" s="208"/>
    </row>
    <row r="553" spans="1:15" x14ac:dyDescent="0.25">
      <c r="A553" s="231"/>
      <c r="B553" s="234"/>
      <c r="C553" s="162">
        <v>575</v>
      </c>
      <c r="D553" s="7" t="s">
        <v>579</v>
      </c>
      <c r="E553" s="64" t="s">
        <v>658</v>
      </c>
      <c r="F553" s="69">
        <v>5</v>
      </c>
      <c r="G553" s="145">
        <v>10.65</v>
      </c>
      <c r="H553" s="53">
        <f t="shared" si="37"/>
        <v>53.25</v>
      </c>
      <c r="I553" s="271"/>
      <c r="J553" s="163"/>
      <c r="K553" s="88" t="str">
        <f t="shared" si="38"/>
        <v/>
      </c>
      <c r="L553" s="121" t="str">
        <f t="shared" si="39"/>
        <v/>
      </c>
      <c r="M553" s="89" t="e">
        <f t="shared" si="40"/>
        <v>#VALUE!</v>
      </c>
      <c r="N553" s="207"/>
      <c r="O553" s="208"/>
    </row>
    <row r="554" spans="1:15" x14ac:dyDescent="0.25">
      <c r="A554" s="231"/>
      <c r="B554" s="234"/>
      <c r="C554" s="162">
        <v>576</v>
      </c>
      <c r="D554" s="7" t="s">
        <v>580</v>
      </c>
      <c r="E554" s="64" t="s">
        <v>658</v>
      </c>
      <c r="F554" s="69">
        <v>5</v>
      </c>
      <c r="G554" s="145">
        <v>17.95</v>
      </c>
      <c r="H554" s="53">
        <f t="shared" si="37"/>
        <v>89.75</v>
      </c>
      <c r="I554" s="271"/>
      <c r="J554" s="163"/>
      <c r="K554" s="88" t="str">
        <f t="shared" si="38"/>
        <v/>
      </c>
      <c r="L554" s="121" t="str">
        <f t="shared" si="39"/>
        <v/>
      </c>
      <c r="M554" s="89" t="e">
        <f t="shared" si="40"/>
        <v>#VALUE!</v>
      </c>
      <c r="N554" s="207"/>
      <c r="O554" s="208"/>
    </row>
    <row r="555" spans="1:15" x14ac:dyDescent="0.25">
      <c r="A555" s="231"/>
      <c r="B555" s="234"/>
      <c r="C555" s="162">
        <v>577</v>
      </c>
      <c r="D555" s="7" t="s">
        <v>581</v>
      </c>
      <c r="E555" s="64" t="s">
        <v>658</v>
      </c>
      <c r="F555" s="69">
        <v>5</v>
      </c>
      <c r="G555" s="145">
        <v>31.18</v>
      </c>
      <c r="H555" s="53">
        <f t="shared" si="37"/>
        <v>155.9</v>
      </c>
      <c r="I555" s="271"/>
      <c r="J555" s="163"/>
      <c r="K555" s="88" t="str">
        <f t="shared" si="38"/>
        <v/>
      </c>
      <c r="L555" s="121" t="str">
        <f t="shared" si="39"/>
        <v/>
      </c>
      <c r="M555" s="89" t="e">
        <f t="shared" si="40"/>
        <v>#VALUE!</v>
      </c>
      <c r="N555" s="207"/>
      <c r="O555" s="208"/>
    </row>
    <row r="556" spans="1:15" x14ac:dyDescent="0.25">
      <c r="A556" s="231"/>
      <c r="B556" s="234"/>
      <c r="C556" s="162">
        <v>578</v>
      </c>
      <c r="D556" s="7" t="s">
        <v>582</v>
      </c>
      <c r="E556" s="64" t="s">
        <v>658</v>
      </c>
      <c r="F556" s="69">
        <v>1</v>
      </c>
      <c r="G556" s="145">
        <v>47.8</v>
      </c>
      <c r="H556" s="53">
        <f t="shared" ref="H556:H619" si="41">F556*G556</f>
        <v>47.8</v>
      </c>
      <c r="I556" s="271"/>
      <c r="J556" s="163"/>
      <c r="K556" s="88" t="str">
        <f t="shared" si="38"/>
        <v/>
      </c>
      <c r="L556" s="121" t="str">
        <f t="shared" si="39"/>
        <v/>
      </c>
      <c r="M556" s="89" t="e">
        <f t="shared" si="40"/>
        <v>#VALUE!</v>
      </c>
      <c r="N556" s="207"/>
      <c r="O556" s="208"/>
    </row>
    <row r="557" spans="1:15" x14ac:dyDescent="0.25">
      <c r="A557" s="231"/>
      <c r="B557" s="234"/>
      <c r="C557" s="162">
        <v>579</v>
      </c>
      <c r="D557" s="7" t="s">
        <v>583</v>
      </c>
      <c r="E557" s="64" t="s">
        <v>658</v>
      </c>
      <c r="F557" s="69">
        <v>5</v>
      </c>
      <c r="G557" s="145">
        <v>1.59</v>
      </c>
      <c r="H557" s="53">
        <f t="shared" si="41"/>
        <v>7.95</v>
      </c>
      <c r="I557" s="271"/>
      <c r="J557" s="163"/>
      <c r="K557" s="88" t="str">
        <f t="shared" si="38"/>
        <v/>
      </c>
      <c r="L557" s="121" t="str">
        <f t="shared" si="39"/>
        <v/>
      </c>
      <c r="M557" s="89" t="e">
        <f t="shared" si="40"/>
        <v>#VALUE!</v>
      </c>
      <c r="N557" s="207"/>
      <c r="O557" s="208"/>
    </row>
    <row r="558" spans="1:15" x14ac:dyDescent="0.25">
      <c r="A558" s="231"/>
      <c r="B558" s="234"/>
      <c r="C558" s="162">
        <v>580</v>
      </c>
      <c r="D558" s="7" t="s">
        <v>584</v>
      </c>
      <c r="E558" s="64" t="s">
        <v>658</v>
      </c>
      <c r="F558" s="69">
        <v>1</v>
      </c>
      <c r="G558" s="145">
        <v>3.61</v>
      </c>
      <c r="H558" s="53">
        <f t="shared" si="41"/>
        <v>3.61</v>
      </c>
      <c r="I558" s="271"/>
      <c r="J558" s="163"/>
      <c r="K558" s="88" t="str">
        <f t="shared" si="38"/>
        <v/>
      </c>
      <c r="L558" s="121" t="str">
        <f t="shared" si="39"/>
        <v/>
      </c>
      <c r="M558" s="89" t="e">
        <f t="shared" si="40"/>
        <v>#VALUE!</v>
      </c>
      <c r="N558" s="207"/>
      <c r="O558" s="208"/>
    </row>
    <row r="559" spans="1:15" ht="15.75" thickBot="1" x14ac:dyDescent="0.3">
      <c r="A559" s="232"/>
      <c r="B559" s="235"/>
      <c r="C559" s="166">
        <v>581</v>
      </c>
      <c r="D559" s="34" t="s">
        <v>585</v>
      </c>
      <c r="E559" s="65" t="s">
        <v>658</v>
      </c>
      <c r="F559" s="70">
        <v>12</v>
      </c>
      <c r="G559" s="147">
        <v>2.76</v>
      </c>
      <c r="H559" s="61">
        <f t="shared" si="41"/>
        <v>33.119999999999997</v>
      </c>
      <c r="I559" s="270"/>
      <c r="J559" s="167"/>
      <c r="K559" s="90" t="str">
        <f t="shared" si="38"/>
        <v/>
      </c>
      <c r="L559" s="122" t="str">
        <f t="shared" si="39"/>
        <v/>
      </c>
      <c r="M559" s="91" t="e">
        <f t="shared" si="40"/>
        <v>#VALUE!</v>
      </c>
      <c r="N559" s="204"/>
      <c r="O559" s="206"/>
    </row>
    <row r="560" spans="1:15" x14ac:dyDescent="0.25">
      <c r="A560" s="230" t="s">
        <v>68</v>
      </c>
      <c r="B560" s="233">
        <v>68</v>
      </c>
      <c r="C560" s="169">
        <v>582</v>
      </c>
      <c r="D560" s="134" t="s">
        <v>586</v>
      </c>
      <c r="E560" s="131" t="s">
        <v>658</v>
      </c>
      <c r="F560" s="132">
        <v>80</v>
      </c>
      <c r="G560" s="146">
        <v>1.76</v>
      </c>
      <c r="H560" s="133">
        <f t="shared" si="41"/>
        <v>140.80000000000001</v>
      </c>
      <c r="I560" s="203">
        <f>SUM(H560:H570)</f>
        <v>582.98</v>
      </c>
      <c r="J560" s="170"/>
      <c r="K560" s="92" t="str">
        <f t="shared" si="38"/>
        <v/>
      </c>
      <c r="L560" s="124" t="str">
        <f t="shared" si="39"/>
        <v/>
      </c>
      <c r="M560" s="93" t="e">
        <f t="shared" si="40"/>
        <v>#VALUE!</v>
      </c>
      <c r="N560" s="203" t="e">
        <f>SUM(M560:M570)</f>
        <v>#VALUE!</v>
      </c>
      <c r="O560" s="205" t="e">
        <f>(I560-N560)/I560</f>
        <v>#VALUE!</v>
      </c>
    </row>
    <row r="561" spans="1:15" x14ac:dyDescent="0.25">
      <c r="A561" s="231"/>
      <c r="B561" s="234"/>
      <c r="C561" s="162">
        <v>583</v>
      </c>
      <c r="D561" s="7" t="s">
        <v>587</v>
      </c>
      <c r="E561" s="64" t="s">
        <v>658</v>
      </c>
      <c r="F561" s="69">
        <v>5</v>
      </c>
      <c r="G561" s="145">
        <v>2.0099999999999998</v>
      </c>
      <c r="H561" s="53">
        <f t="shared" si="41"/>
        <v>10.049999999999999</v>
      </c>
      <c r="I561" s="271"/>
      <c r="J561" s="163"/>
      <c r="K561" s="88" t="str">
        <f t="shared" si="38"/>
        <v/>
      </c>
      <c r="L561" s="121" t="str">
        <f t="shared" si="39"/>
        <v/>
      </c>
      <c r="M561" s="89" t="e">
        <f t="shared" si="40"/>
        <v>#VALUE!</v>
      </c>
      <c r="N561" s="207"/>
      <c r="O561" s="208"/>
    </row>
    <row r="562" spans="1:15" x14ac:dyDescent="0.25">
      <c r="A562" s="231"/>
      <c r="B562" s="234"/>
      <c r="C562" s="162">
        <v>584</v>
      </c>
      <c r="D562" s="7" t="s">
        <v>588</v>
      </c>
      <c r="E562" s="64" t="s">
        <v>658</v>
      </c>
      <c r="F562" s="69">
        <v>11</v>
      </c>
      <c r="G562" s="145">
        <v>2.5299999999999998</v>
      </c>
      <c r="H562" s="53">
        <f t="shared" si="41"/>
        <v>27.83</v>
      </c>
      <c r="I562" s="271"/>
      <c r="J562" s="163"/>
      <c r="K562" s="88" t="str">
        <f t="shared" si="38"/>
        <v/>
      </c>
      <c r="L562" s="121" t="str">
        <f t="shared" si="39"/>
        <v/>
      </c>
      <c r="M562" s="89" t="e">
        <f t="shared" si="40"/>
        <v>#VALUE!</v>
      </c>
      <c r="N562" s="207"/>
      <c r="O562" s="208"/>
    </row>
    <row r="563" spans="1:15" x14ac:dyDescent="0.25">
      <c r="A563" s="231"/>
      <c r="B563" s="234"/>
      <c r="C563" s="162">
        <v>585</v>
      </c>
      <c r="D563" s="7" t="s">
        <v>589</v>
      </c>
      <c r="E563" s="64" t="s">
        <v>658</v>
      </c>
      <c r="F563" s="69">
        <v>30</v>
      </c>
      <c r="G563" s="145">
        <v>3.53</v>
      </c>
      <c r="H563" s="53">
        <f t="shared" si="41"/>
        <v>105.89999999999999</v>
      </c>
      <c r="I563" s="271"/>
      <c r="J563" s="163"/>
      <c r="K563" s="88" t="str">
        <f t="shared" si="38"/>
        <v/>
      </c>
      <c r="L563" s="121" t="str">
        <f t="shared" si="39"/>
        <v/>
      </c>
      <c r="M563" s="89" t="e">
        <f t="shared" si="40"/>
        <v>#VALUE!</v>
      </c>
      <c r="N563" s="207"/>
      <c r="O563" s="208"/>
    </row>
    <row r="564" spans="1:15" x14ac:dyDescent="0.25">
      <c r="A564" s="231"/>
      <c r="B564" s="234"/>
      <c r="C564" s="162">
        <v>586</v>
      </c>
      <c r="D564" s="7" t="s">
        <v>590</v>
      </c>
      <c r="E564" s="64" t="s">
        <v>658</v>
      </c>
      <c r="F564" s="69">
        <v>20</v>
      </c>
      <c r="G564" s="145">
        <v>4.4400000000000004</v>
      </c>
      <c r="H564" s="53">
        <f t="shared" si="41"/>
        <v>88.800000000000011</v>
      </c>
      <c r="I564" s="271"/>
      <c r="J564" s="163"/>
      <c r="K564" s="88" t="str">
        <f t="shared" si="38"/>
        <v/>
      </c>
      <c r="L564" s="121" t="str">
        <f t="shared" si="39"/>
        <v/>
      </c>
      <c r="M564" s="89" t="e">
        <f t="shared" si="40"/>
        <v>#VALUE!</v>
      </c>
      <c r="N564" s="207"/>
      <c r="O564" s="208"/>
    </row>
    <row r="565" spans="1:15" x14ac:dyDescent="0.25">
      <c r="A565" s="231"/>
      <c r="B565" s="234"/>
      <c r="C565" s="162">
        <v>587</v>
      </c>
      <c r="D565" s="7" t="s">
        <v>591</v>
      </c>
      <c r="E565" s="64" t="s">
        <v>658</v>
      </c>
      <c r="F565" s="69">
        <v>10</v>
      </c>
      <c r="G565" s="145">
        <v>5.21</v>
      </c>
      <c r="H565" s="53">
        <f t="shared" si="41"/>
        <v>52.1</v>
      </c>
      <c r="I565" s="271"/>
      <c r="J565" s="163"/>
      <c r="K565" s="88" t="str">
        <f t="shared" si="38"/>
        <v/>
      </c>
      <c r="L565" s="121" t="str">
        <f t="shared" si="39"/>
        <v/>
      </c>
      <c r="M565" s="89" t="e">
        <f t="shared" si="40"/>
        <v>#VALUE!</v>
      </c>
      <c r="N565" s="207"/>
      <c r="O565" s="208"/>
    </row>
    <row r="566" spans="1:15" x14ac:dyDescent="0.25">
      <c r="A566" s="231"/>
      <c r="B566" s="234"/>
      <c r="C566" s="162">
        <v>588</v>
      </c>
      <c r="D566" s="7" t="s">
        <v>592</v>
      </c>
      <c r="E566" s="64" t="s">
        <v>658</v>
      </c>
      <c r="F566" s="69">
        <v>20</v>
      </c>
      <c r="G566" s="145">
        <v>1.01</v>
      </c>
      <c r="H566" s="53">
        <f t="shared" si="41"/>
        <v>20.2</v>
      </c>
      <c r="I566" s="271"/>
      <c r="J566" s="163"/>
      <c r="K566" s="88" t="str">
        <f t="shared" si="38"/>
        <v/>
      </c>
      <c r="L566" s="121" t="str">
        <f t="shared" si="39"/>
        <v/>
      </c>
      <c r="M566" s="89" t="e">
        <f t="shared" si="40"/>
        <v>#VALUE!</v>
      </c>
      <c r="N566" s="207"/>
      <c r="O566" s="208"/>
    </row>
    <row r="567" spans="1:15" x14ac:dyDescent="0.25">
      <c r="A567" s="231"/>
      <c r="B567" s="234"/>
      <c r="C567" s="162">
        <v>589</v>
      </c>
      <c r="D567" s="7" t="s">
        <v>593</v>
      </c>
      <c r="E567" s="64" t="s">
        <v>658</v>
      </c>
      <c r="F567" s="69">
        <v>10</v>
      </c>
      <c r="G567" s="145">
        <v>1.34</v>
      </c>
      <c r="H567" s="53">
        <f t="shared" si="41"/>
        <v>13.4</v>
      </c>
      <c r="I567" s="271"/>
      <c r="J567" s="163"/>
      <c r="K567" s="88" t="str">
        <f t="shared" si="38"/>
        <v/>
      </c>
      <c r="L567" s="121" t="str">
        <f t="shared" si="39"/>
        <v/>
      </c>
      <c r="M567" s="89" t="e">
        <f t="shared" si="40"/>
        <v>#VALUE!</v>
      </c>
      <c r="N567" s="207"/>
      <c r="O567" s="208"/>
    </row>
    <row r="568" spans="1:15" x14ac:dyDescent="0.25">
      <c r="A568" s="231"/>
      <c r="B568" s="234"/>
      <c r="C568" s="162">
        <v>590</v>
      </c>
      <c r="D568" s="7" t="s">
        <v>594</v>
      </c>
      <c r="E568" s="64" t="s">
        <v>658</v>
      </c>
      <c r="F568" s="69">
        <v>25</v>
      </c>
      <c r="G568" s="145">
        <v>1.68</v>
      </c>
      <c r="H568" s="53">
        <f t="shared" si="41"/>
        <v>42</v>
      </c>
      <c r="I568" s="271"/>
      <c r="J568" s="163"/>
      <c r="K568" s="88" t="str">
        <f t="shared" si="38"/>
        <v/>
      </c>
      <c r="L568" s="121" t="str">
        <f t="shared" si="39"/>
        <v/>
      </c>
      <c r="M568" s="89" t="e">
        <f t="shared" si="40"/>
        <v>#VALUE!</v>
      </c>
      <c r="N568" s="207"/>
      <c r="O568" s="208"/>
    </row>
    <row r="569" spans="1:15" x14ac:dyDescent="0.25">
      <c r="A569" s="231"/>
      <c r="B569" s="234"/>
      <c r="C569" s="162">
        <v>591</v>
      </c>
      <c r="D569" s="7" t="s">
        <v>595</v>
      </c>
      <c r="E569" s="64" t="s">
        <v>660</v>
      </c>
      <c r="F569" s="69">
        <v>15</v>
      </c>
      <c r="G569" s="145">
        <v>3.36</v>
      </c>
      <c r="H569" s="53">
        <f t="shared" si="41"/>
        <v>50.4</v>
      </c>
      <c r="I569" s="271"/>
      <c r="J569" s="163"/>
      <c r="K569" s="88" t="str">
        <f t="shared" si="38"/>
        <v/>
      </c>
      <c r="L569" s="121" t="str">
        <f t="shared" si="39"/>
        <v/>
      </c>
      <c r="M569" s="89" t="e">
        <f t="shared" si="40"/>
        <v>#VALUE!</v>
      </c>
      <c r="N569" s="207"/>
      <c r="O569" s="208"/>
    </row>
    <row r="570" spans="1:15" ht="15.75" thickBot="1" x14ac:dyDescent="0.3">
      <c r="A570" s="232"/>
      <c r="B570" s="235"/>
      <c r="C570" s="166">
        <v>592</v>
      </c>
      <c r="D570" s="34" t="s">
        <v>596</v>
      </c>
      <c r="E570" s="65" t="s">
        <v>660</v>
      </c>
      <c r="F570" s="70">
        <v>15</v>
      </c>
      <c r="G570" s="147">
        <v>2.1</v>
      </c>
      <c r="H570" s="61">
        <f t="shared" si="41"/>
        <v>31.5</v>
      </c>
      <c r="I570" s="270"/>
      <c r="J570" s="167"/>
      <c r="K570" s="90" t="str">
        <f t="shared" si="38"/>
        <v/>
      </c>
      <c r="L570" s="122" t="str">
        <f t="shared" si="39"/>
        <v/>
      </c>
      <c r="M570" s="91" t="e">
        <f t="shared" si="40"/>
        <v>#VALUE!</v>
      </c>
      <c r="N570" s="204"/>
      <c r="O570" s="206"/>
    </row>
    <row r="571" spans="1:15" x14ac:dyDescent="0.25">
      <c r="A571" s="230" t="s">
        <v>69</v>
      </c>
      <c r="B571" s="233">
        <v>69</v>
      </c>
      <c r="C571" s="169">
        <v>593</v>
      </c>
      <c r="D571" s="134" t="s">
        <v>597</v>
      </c>
      <c r="E571" s="131" t="s">
        <v>658</v>
      </c>
      <c r="F571" s="132">
        <v>20</v>
      </c>
      <c r="G571" s="146">
        <v>8.64</v>
      </c>
      <c r="H571" s="133">
        <f t="shared" si="41"/>
        <v>172.8</v>
      </c>
      <c r="I571" s="203">
        <f>SUM(H571:H580)</f>
        <v>971.76999999999987</v>
      </c>
      <c r="J571" s="170"/>
      <c r="K571" s="92" t="str">
        <f t="shared" si="38"/>
        <v/>
      </c>
      <c r="L571" s="124" t="str">
        <f t="shared" si="39"/>
        <v/>
      </c>
      <c r="M571" s="93" t="e">
        <f t="shared" si="40"/>
        <v>#VALUE!</v>
      </c>
      <c r="N571" s="203" t="e">
        <f>SUM(M571:M580)</f>
        <v>#VALUE!</v>
      </c>
      <c r="O571" s="205" t="e">
        <f>(I571-N571)/I571</f>
        <v>#VALUE!</v>
      </c>
    </row>
    <row r="572" spans="1:15" x14ac:dyDescent="0.25">
      <c r="A572" s="231"/>
      <c r="B572" s="234"/>
      <c r="C572" s="162">
        <v>594</v>
      </c>
      <c r="D572" s="7" t="s">
        <v>598</v>
      </c>
      <c r="E572" s="64" t="s">
        <v>658</v>
      </c>
      <c r="F572" s="69">
        <v>2</v>
      </c>
      <c r="G572" s="145">
        <v>10.06</v>
      </c>
      <c r="H572" s="53">
        <f t="shared" si="41"/>
        <v>20.12</v>
      </c>
      <c r="I572" s="271"/>
      <c r="J572" s="163"/>
      <c r="K572" s="88" t="str">
        <f t="shared" si="38"/>
        <v/>
      </c>
      <c r="L572" s="121" t="str">
        <f t="shared" si="39"/>
        <v/>
      </c>
      <c r="M572" s="89" t="e">
        <f t="shared" si="40"/>
        <v>#VALUE!</v>
      </c>
      <c r="N572" s="207"/>
      <c r="O572" s="208"/>
    </row>
    <row r="573" spans="1:15" x14ac:dyDescent="0.25">
      <c r="A573" s="231"/>
      <c r="B573" s="234"/>
      <c r="C573" s="162">
        <v>595</v>
      </c>
      <c r="D573" s="7" t="s">
        <v>599</v>
      </c>
      <c r="E573" s="64" t="s">
        <v>658</v>
      </c>
      <c r="F573" s="69">
        <v>10</v>
      </c>
      <c r="G573" s="145">
        <v>13.41</v>
      </c>
      <c r="H573" s="53">
        <f t="shared" si="41"/>
        <v>134.1</v>
      </c>
      <c r="I573" s="271"/>
      <c r="J573" s="163"/>
      <c r="K573" s="88" t="str">
        <f t="shared" si="38"/>
        <v/>
      </c>
      <c r="L573" s="121" t="str">
        <f t="shared" si="39"/>
        <v/>
      </c>
      <c r="M573" s="89" t="e">
        <f t="shared" si="40"/>
        <v>#VALUE!</v>
      </c>
      <c r="N573" s="207"/>
      <c r="O573" s="208"/>
    </row>
    <row r="574" spans="1:15" x14ac:dyDescent="0.25">
      <c r="A574" s="231"/>
      <c r="B574" s="234"/>
      <c r="C574" s="162">
        <v>596</v>
      </c>
      <c r="D574" s="7" t="s">
        <v>600</v>
      </c>
      <c r="E574" s="64" t="s">
        <v>658</v>
      </c>
      <c r="F574" s="69">
        <v>5</v>
      </c>
      <c r="G574" s="145">
        <v>19.3</v>
      </c>
      <c r="H574" s="53">
        <f t="shared" si="41"/>
        <v>96.5</v>
      </c>
      <c r="I574" s="271"/>
      <c r="J574" s="163"/>
      <c r="K574" s="88" t="str">
        <f t="shared" si="38"/>
        <v/>
      </c>
      <c r="L574" s="121" t="str">
        <f t="shared" si="39"/>
        <v/>
      </c>
      <c r="M574" s="89" t="e">
        <f t="shared" si="40"/>
        <v>#VALUE!</v>
      </c>
      <c r="N574" s="207"/>
      <c r="O574" s="208"/>
    </row>
    <row r="575" spans="1:15" x14ac:dyDescent="0.25">
      <c r="A575" s="231"/>
      <c r="B575" s="234"/>
      <c r="C575" s="162">
        <v>597</v>
      </c>
      <c r="D575" s="7" t="s">
        <v>601</v>
      </c>
      <c r="E575" s="64" t="s">
        <v>658</v>
      </c>
      <c r="F575" s="69">
        <v>8</v>
      </c>
      <c r="G575" s="145">
        <v>29.35</v>
      </c>
      <c r="H575" s="53">
        <f t="shared" si="41"/>
        <v>234.8</v>
      </c>
      <c r="I575" s="271"/>
      <c r="J575" s="163"/>
      <c r="K575" s="88" t="str">
        <f t="shared" si="38"/>
        <v/>
      </c>
      <c r="L575" s="121" t="str">
        <f t="shared" si="39"/>
        <v/>
      </c>
      <c r="M575" s="89" t="e">
        <f t="shared" si="40"/>
        <v>#VALUE!</v>
      </c>
      <c r="N575" s="207"/>
      <c r="O575" s="208"/>
    </row>
    <row r="576" spans="1:15" x14ac:dyDescent="0.25">
      <c r="A576" s="231"/>
      <c r="B576" s="234"/>
      <c r="C576" s="162">
        <v>598</v>
      </c>
      <c r="D576" s="7" t="s">
        <v>602</v>
      </c>
      <c r="E576" s="64" t="s">
        <v>658</v>
      </c>
      <c r="F576" s="69">
        <v>4</v>
      </c>
      <c r="G576" s="145">
        <v>42.58</v>
      </c>
      <c r="H576" s="53">
        <f t="shared" si="41"/>
        <v>170.32</v>
      </c>
      <c r="I576" s="271"/>
      <c r="J576" s="163"/>
      <c r="K576" s="88" t="str">
        <f t="shared" si="38"/>
        <v/>
      </c>
      <c r="L576" s="121" t="str">
        <f t="shared" si="39"/>
        <v/>
      </c>
      <c r="M576" s="89" t="e">
        <f t="shared" si="40"/>
        <v>#VALUE!</v>
      </c>
      <c r="N576" s="207"/>
      <c r="O576" s="208"/>
    </row>
    <row r="577" spans="1:15" x14ac:dyDescent="0.25">
      <c r="A577" s="231"/>
      <c r="B577" s="234"/>
      <c r="C577" s="162">
        <v>599</v>
      </c>
      <c r="D577" s="7" t="s">
        <v>603</v>
      </c>
      <c r="E577" s="64" t="s">
        <v>658</v>
      </c>
      <c r="F577" s="69">
        <v>2</v>
      </c>
      <c r="G577" s="145">
        <v>50.31</v>
      </c>
      <c r="H577" s="53">
        <f t="shared" si="41"/>
        <v>100.62</v>
      </c>
      <c r="I577" s="271"/>
      <c r="J577" s="163"/>
      <c r="K577" s="88" t="str">
        <f t="shared" si="38"/>
        <v/>
      </c>
      <c r="L577" s="121" t="str">
        <f t="shared" si="39"/>
        <v/>
      </c>
      <c r="M577" s="89" t="e">
        <f t="shared" si="40"/>
        <v>#VALUE!</v>
      </c>
      <c r="N577" s="207"/>
      <c r="O577" s="208"/>
    </row>
    <row r="578" spans="1:15" x14ac:dyDescent="0.25">
      <c r="A578" s="231"/>
      <c r="B578" s="234"/>
      <c r="C578" s="162">
        <v>600</v>
      </c>
      <c r="D578" s="7" t="s">
        <v>604</v>
      </c>
      <c r="E578" s="64" t="s">
        <v>658</v>
      </c>
      <c r="F578" s="69">
        <v>4</v>
      </c>
      <c r="G578" s="145">
        <v>2.5299999999999998</v>
      </c>
      <c r="H578" s="53">
        <f t="shared" si="41"/>
        <v>10.119999999999999</v>
      </c>
      <c r="I578" s="271"/>
      <c r="J578" s="163"/>
      <c r="K578" s="88" t="str">
        <f t="shared" si="38"/>
        <v/>
      </c>
      <c r="L578" s="121" t="str">
        <f t="shared" si="39"/>
        <v/>
      </c>
      <c r="M578" s="89" t="e">
        <f t="shared" si="40"/>
        <v>#VALUE!</v>
      </c>
      <c r="N578" s="207"/>
      <c r="O578" s="208"/>
    </row>
    <row r="579" spans="1:15" x14ac:dyDescent="0.25">
      <c r="A579" s="231"/>
      <c r="B579" s="234"/>
      <c r="C579" s="162">
        <v>601</v>
      </c>
      <c r="D579" s="7" t="s">
        <v>605</v>
      </c>
      <c r="E579" s="64" t="s">
        <v>658</v>
      </c>
      <c r="F579" s="69">
        <v>2</v>
      </c>
      <c r="G579" s="145">
        <v>4.87</v>
      </c>
      <c r="H579" s="53">
        <f t="shared" si="41"/>
        <v>9.74</v>
      </c>
      <c r="I579" s="271"/>
      <c r="J579" s="163"/>
      <c r="K579" s="88" t="str">
        <f t="shared" si="38"/>
        <v/>
      </c>
      <c r="L579" s="121" t="str">
        <f t="shared" si="39"/>
        <v/>
      </c>
      <c r="M579" s="89" t="e">
        <f t="shared" si="40"/>
        <v>#VALUE!</v>
      </c>
      <c r="N579" s="207"/>
      <c r="O579" s="208"/>
    </row>
    <row r="580" spans="1:15" ht="15.75" thickBot="1" x14ac:dyDescent="0.3">
      <c r="A580" s="232"/>
      <c r="B580" s="235"/>
      <c r="C580" s="166">
        <v>602</v>
      </c>
      <c r="D580" s="34" t="s">
        <v>606</v>
      </c>
      <c r="E580" s="65" t="s">
        <v>658</v>
      </c>
      <c r="F580" s="70">
        <v>3</v>
      </c>
      <c r="G580" s="147">
        <v>7.55</v>
      </c>
      <c r="H580" s="61">
        <f t="shared" si="41"/>
        <v>22.65</v>
      </c>
      <c r="I580" s="270"/>
      <c r="J580" s="167"/>
      <c r="K580" s="90" t="str">
        <f t="shared" si="38"/>
        <v/>
      </c>
      <c r="L580" s="122" t="str">
        <f t="shared" si="39"/>
        <v/>
      </c>
      <c r="M580" s="91" t="e">
        <f t="shared" si="40"/>
        <v>#VALUE!</v>
      </c>
      <c r="N580" s="204"/>
      <c r="O580" s="206"/>
    </row>
    <row r="581" spans="1:15" x14ac:dyDescent="0.25">
      <c r="A581" s="230" t="s">
        <v>70</v>
      </c>
      <c r="B581" s="233">
        <v>70</v>
      </c>
      <c r="C581" s="169">
        <v>603</v>
      </c>
      <c r="D581" s="134" t="s">
        <v>607</v>
      </c>
      <c r="E581" s="131" t="s">
        <v>658</v>
      </c>
      <c r="F581" s="132">
        <v>1</v>
      </c>
      <c r="G581" s="146">
        <v>28.5</v>
      </c>
      <c r="H581" s="133">
        <f t="shared" si="41"/>
        <v>28.5</v>
      </c>
      <c r="I581" s="203">
        <f>SUM(H581:H584)</f>
        <v>227.46</v>
      </c>
      <c r="J581" s="170"/>
      <c r="K581" s="92" t="str">
        <f t="shared" si="38"/>
        <v/>
      </c>
      <c r="L581" s="124" t="str">
        <f t="shared" si="39"/>
        <v/>
      </c>
      <c r="M581" s="93" t="e">
        <f t="shared" si="40"/>
        <v>#VALUE!</v>
      </c>
      <c r="N581" s="203" t="e">
        <f>SUM(M581:M584)</f>
        <v>#VALUE!</v>
      </c>
      <c r="O581" s="205" t="e">
        <f>(I581-N581)/I581</f>
        <v>#VALUE!</v>
      </c>
    </row>
    <row r="582" spans="1:15" x14ac:dyDescent="0.25">
      <c r="A582" s="231"/>
      <c r="B582" s="234"/>
      <c r="C582" s="162">
        <v>604</v>
      </c>
      <c r="D582" s="7" t="s">
        <v>608</v>
      </c>
      <c r="E582" s="64" t="s">
        <v>658</v>
      </c>
      <c r="F582" s="69">
        <v>15</v>
      </c>
      <c r="G582" s="145">
        <v>10.73</v>
      </c>
      <c r="H582" s="53">
        <f t="shared" si="41"/>
        <v>160.95000000000002</v>
      </c>
      <c r="I582" s="271"/>
      <c r="J582" s="163"/>
      <c r="K582" s="88" t="str">
        <f t="shared" si="38"/>
        <v/>
      </c>
      <c r="L582" s="121" t="str">
        <f t="shared" si="39"/>
        <v/>
      </c>
      <c r="M582" s="89" t="e">
        <f t="shared" si="40"/>
        <v>#VALUE!</v>
      </c>
      <c r="N582" s="207"/>
      <c r="O582" s="208"/>
    </row>
    <row r="583" spans="1:15" x14ac:dyDescent="0.25">
      <c r="A583" s="231"/>
      <c r="B583" s="234"/>
      <c r="C583" s="162">
        <v>605</v>
      </c>
      <c r="D583" s="7" t="s">
        <v>609</v>
      </c>
      <c r="E583" s="64" t="s">
        <v>658</v>
      </c>
      <c r="F583" s="69">
        <v>5</v>
      </c>
      <c r="G583" s="145">
        <v>4.87</v>
      </c>
      <c r="H583" s="53">
        <f t="shared" si="41"/>
        <v>24.35</v>
      </c>
      <c r="I583" s="271"/>
      <c r="J583" s="163"/>
      <c r="K583" s="88" t="str">
        <f t="shared" si="38"/>
        <v/>
      </c>
      <c r="L583" s="121" t="str">
        <f t="shared" si="39"/>
        <v/>
      </c>
      <c r="M583" s="89" t="e">
        <f t="shared" si="40"/>
        <v>#VALUE!</v>
      </c>
      <c r="N583" s="207"/>
      <c r="O583" s="208"/>
    </row>
    <row r="584" spans="1:15" ht="15.75" thickBot="1" x14ac:dyDescent="0.3">
      <c r="A584" s="232"/>
      <c r="B584" s="235"/>
      <c r="C584" s="166">
        <v>606</v>
      </c>
      <c r="D584" s="34" t="s">
        <v>610</v>
      </c>
      <c r="E584" s="65" t="s">
        <v>658</v>
      </c>
      <c r="F584" s="70">
        <v>1</v>
      </c>
      <c r="G584" s="147">
        <v>13.66</v>
      </c>
      <c r="H584" s="61">
        <f t="shared" si="41"/>
        <v>13.66</v>
      </c>
      <c r="I584" s="270"/>
      <c r="J584" s="167"/>
      <c r="K584" s="90" t="str">
        <f t="shared" si="38"/>
        <v/>
      </c>
      <c r="L584" s="122" t="str">
        <f t="shared" si="39"/>
        <v/>
      </c>
      <c r="M584" s="91" t="e">
        <f t="shared" si="40"/>
        <v>#VALUE!</v>
      </c>
      <c r="N584" s="204"/>
      <c r="O584" s="206"/>
    </row>
    <row r="585" spans="1:15" ht="15.75" thickBot="1" x14ac:dyDescent="0.3">
      <c r="A585" s="237" t="s">
        <v>71</v>
      </c>
      <c r="B585" s="238">
        <v>71</v>
      </c>
      <c r="C585" s="130">
        <v>607</v>
      </c>
      <c r="D585" s="172" t="s">
        <v>611</v>
      </c>
      <c r="E585" s="131" t="s">
        <v>658</v>
      </c>
      <c r="F585" s="132">
        <v>35</v>
      </c>
      <c r="G585" s="146">
        <v>8.7200000000000006</v>
      </c>
      <c r="H585" s="133">
        <f t="shared" si="41"/>
        <v>305.20000000000005</v>
      </c>
      <c r="I585" s="210">
        <f>SUM(H585:H600)</f>
        <v>1587.65</v>
      </c>
      <c r="J585" s="170"/>
      <c r="K585" s="92" t="str">
        <f t="shared" si="38"/>
        <v/>
      </c>
      <c r="L585" s="124" t="str">
        <f t="shared" si="39"/>
        <v/>
      </c>
      <c r="M585" s="93" t="e">
        <f t="shared" si="40"/>
        <v>#VALUE!</v>
      </c>
      <c r="N585" s="203" t="e">
        <f>SUM(M585:M600)</f>
        <v>#VALUE!</v>
      </c>
      <c r="O585" s="205" t="e">
        <f>(I585-N585)/I585</f>
        <v>#VALUE!</v>
      </c>
    </row>
    <row r="586" spans="1:15" ht="15.75" thickBot="1" x14ac:dyDescent="0.3">
      <c r="A586" s="237"/>
      <c r="B586" s="238"/>
      <c r="C586" s="30">
        <v>608</v>
      </c>
      <c r="D586" s="136" t="s">
        <v>612</v>
      </c>
      <c r="E586" s="64" t="s">
        <v>658</v>
      </c>
      <c r="F586" s="69">
        <v>4</v>
      </c>
      <c r="G586" s="145">
        <v>11.74</v>
      </c>
      <c r="H586" s="53">
        <f t="shared" si="41"/>
        <v>46.96</v>
      </c>
      <c r="I586" s="268"/>
      <c r="J586" s="85"/>
      <c r="K586" s="88" t="str">
        <f t="shared" si="38"/>
        <v/>
      </c>
      <c r="L586" s="121" t="str">
        <f t="shared" si="39"/>
        <v/>
      </c>
      <c r="M586" s="89" t="e">
        <f t="shared" si="40"/>
        <v>#VALUE!</v>
      </c>
      <c r="N586" s="207"/>
      <c r="O586" s="208"/>
    </row>
    <row r="587" spans="1:15" ht="15.75" thickBot="1" x14ac:dyDescent="0.3">
      <c r="A587" s="237"/>
      <c r="B587" s="238"/>
      <c r="C587" s="30">
        <v>609</v>
      </c>
      <c r="D587" s="136" t="s">
        <v>613</v>
      </c>
      <c r="E587" s="64" t="s">
        <v>658</v>
      </c>
      <c r="F587" s="69">
        <v>4</v>
      </c>
      <c r="G587" s="145">
        <v>13.6</v>
      </c>
      <c r="H587" s="53">
        <f t="shared" si="41"/>
        <v>54.4</v>
      </c>
      <c r="I587" s="268"/>
      <c r="J587" s="85"/>
      <c r="K587" s="88" t="str">
        <f t="shared" si="38"/>
        <v/>
      </c>
      <c r="L587" s="121" t="str">
        <f t="shared" si="39"/>
        <v/>
      </c>
      <c r="M587" s="89" t="e">
        <f t="shared" si="40"/>
        <v>#VALUE!</v>
      </c>
      <c r="N587" s="207"/>
      <c r="O587" s="208"/>
    </row>
    <row r="588" spans="1:15" ht="15.75" thickBot="1" x14ac:dyDescent="0.3">
      <c r="A588" s="237"/>
      <c r="B588" s="238"/>
      <c r="C588" s="30">
        <v>610</v>
      </c>
      <c r="D588" s="136" t="s">
        <v>614</v>
      </c>
      <c r="E588" s="64" t="s">
        <v>658</v>
      </c>
      <c r="F588" s="69">
        <v>3</v>
      </c>
      <c r="G588" s="145">
        <v>30.18</v>
      </c>
      <c r="H588" s="53">
        <f t="shared" si="41"/>
        <v>90.539999999999992</v>
      </c>
      <c r="I588" s="268"/>
      <c r="J588" s="85"/>
      <c r="K588" s="88" t="str">
        <f t="shared" si="38"/>
        <v/>
      </c>
      <c r="L588" s="121" t="str">
        <f t="shared" si="39"/>
        <v/>
      </c>
      <c r="M588" s="89" t="e">
        <f t="shared" si="40"/>
        <v>#VALUE!</v>
      </c>
      <c r="N588" s="207"/>
      <c r="O588" s="208"/>
    </row>
    <row r="589" spans="1:15" ht="15.75" thickBot="1" x14ac:dyDescent="0.3">
      <c r="A589" s="237"/>
      <c r="B589" s="238"/>
      <c r="C589" s="130">
        <v>611</v>
      </c>
      <c r="D589" s="136" t="s">
        <v>615</v>
      </c>
      <c r="E589" s="64" t="s">
        <v>658</v>
      </c>
      <c r="F589" s="69">
        <v>4</v>
      </c>
      <c r="G589" s="145">
        <v>27.68</v>
      </c>
      <c r="H589" s="53">
        <f t="shared" si="41"/>
        <v>110.72</v>
      </c>
      <c r="I589" s="268"/>
      <c r="J589" s="85"/>
      <c r="K589" s="88" t="str">
        <f t="shared" si="38"/>
        <v/>
      </c>
      <c r="L589" s="121" t="str">
        <f t="shared" si="39"/>
        <v/>
      </c>
      <c r="M589" s="89" t="e">
        <f t="shared" si="40"/>
        <v>#VALUE!</v>
      </c>
      <c r="N589" s="207"/>
      <c r="O589" s="208"/>
    </row>
    <row r="590" spans="1:15" ht="15.75" thickBot="1" x14ac:dyDescent="0.3">
      <c r="A590" s="237"/>
      <c r="B590" s="238"/>
      <c r="C590" s="30">
        <v>612</v>
      </c>
      <c r="D590" s="136" t="s">
        <v>616</v>
      </c>
      <c r="E590" s="64" t="s">
        <v>658</v>
      </c>
      <c r="F590" s="69">
        <v>2</v>
      </c>
      <c r="G590" s="145">
        <v>31.86</v>
      </c>
      <c r="H590" s="53">
        <f t="shared" si="41"/>
        <v>63.72</v>
      </c>
      <c r="I590" s="268"/>
      <c r="J590" s="85"/>
      <c r="K590" s="88" t="str">
        <f t="shared" si="38"/>
        <v/>
      </c>
      <c r="L590" s="121" t="str">
        <f t="shared" si="39"/>
        <v/>
      </c>
      <c r="M590" s="89" t="e">
        <f t="shared" si="40"/>
        <v>#VALUE!</v>
      </c>
      <c r="N590" s="207"/>
      <c r="O590" s="208"/>
    </row>
    <row r="591" spans="1:15" ht="15.75" thickBot="1" x14ac:dyDescent="0.3">
      <c r="A591" s="237"/>
      <c r="B591" s="238"/>
      <c r="C591" s="30">
        <v>613</v>
      </c>
      <c r="D591" s="136" t="s">
        <v>617</v>
      </c>
      <c r="E591" s="64" t="s">
        <v>658</v>
      </c>
      <c r="F591" s="69">
        <v>2</v>
      </c>
      <c r="G591" s="145">
        <v>49.47</v>
      </c>
      <c r="H591" s="53">
        <f t="shared" si="41"/>
        <v>98.94</v>
      </c>
      <c r="I591" s="268"/>
      <c r="J591" s="85"/>
      <c r="K591" s="88" t="str">
        <f t="shared" si="38"/>
        <v/>
      </c>
      <c r="L591" s="121" t="str">
        <f t="shared" si="39"/>
        <v/>
      </c>
      <c r="M591" s="89" t="e">
        <f t="shared" si="40"/>
        <v>#VALUE!</v>
      </c>
      <c r="N591" s="207"/>
      <c r="O591" s="208"/>
    </row>
    <row r="592" spans="1:15" ht="15.75" thickBot="1" x14ac:dyDescent="0.3">
      <c r="A592" s="237"/>
      <c r="B592" s="238"/>
      <c r="C592" s="30">
        <v>614</v>
      </c>
      <c r="D592" s="140" t="s">
        <v>618</v>
      </c>
      <c r="E592" s="64" t="s">
        <v>658</v>
      </c>
      <c r="F592" s="69">
        <v>2</v>
      </c>
      <c r="G592" s="145">
        <v>83.83</v>
      </c>
      <c r="H592" s="53">
        <f t="shared" si="41"/>
        <v>167.66</v>
      </c>
      <c r="I592" s="268"/>
      <c r="J592" s="85"/>
      <c r="K592" s="88" t="str">
        <f t="shared" si="38"/>
        <v/>
      </c>
      <c r="L592" s="121" t="str">
        <f t="shared" si="39"/>
        <v/>
      </c>
      <c r="M592" s="89" t="e">
        <f t="shared" si="40"/>
        <v>#VALUE!</v>
      </c>
      <c r="N592" s="207"/>
      <c r="O592" s="208"/>
    </row>
    <row r="593" spans="1:15" ht="15.75" thickBot="1" x14ac:dyDescent="0.3">
      <c r="A593" s="237"/>
      <c r="B593" s="238"/>
      <c r="C593" s="130">
        <v>615</v>
      </c>
      <c r="D593" s="140" t="s">
        <v>619</v>
      </c>
      <c r="E593" s="64" t="s">
        <v>658</v>
      </c>
      <c r="F593" s="69">
        <v>2</v>
      </c>
      <c r="G593" s="145">
        <v>83.83</v>
      </c>
      <c r="H593" s="53">
        <f t="shared" si="41"/>
        <v>167.66</v>
      </c>
      <c r="I593" s="268"/>
      <c r="J593" s="85"/>
      <c r="K593" s="88" t="str">
        <f t="shared" si="38"/>
        <v/>
      </c>
      <c r="L593" s="121" t="str">
        <f t="shared" si="39"/>
        <v/>
      </c>
      <c r="M593" s="89" t="e">
        <f t="shared" si="40"/>
        <v>#VALUE!</v>
      </c>
      <c r="N593" s="207"/>
      <c r="O593" s="208"/>
    </row>
    <row r="594" spans="1:15" ht="15.75" thickBot="1" x14ac:dyDescent="0.3">
      <c r="A594" s="237"/>
      <c r="B594" s="238"/>
      <c r="C594" s="30">
        <v>616</v>
      </c>
      <c r="D594" s="136" t="s">
        <v>620</v>
      </c>
      <c r="E594" s="64" t="s">
        <v>658</v>
      </c>
      <c r="F594" s="69">
        <v>2</v>
      </c>
      <c r="G594" s="145">
        <v>4.79</v>
      </c>
      <c r="H594" s="53">
        <f t="shared" si="41"/>
        <v>9.58</v>
      </c>
      <c r="I594" s="268"/>
      <c r="J594" s="85"/>
      <c r="K594" s="88" t="str">
        <f t="shared" si="38"/>
        <v/>
      </c>
      <c r="L594" s="121" t="str">
        <f t="shared" si="39"/>
        <v/>
      </c>
      <c r="M594" s="89" t="e">
        <f t="shared" si="40"/>
        <v>#VALUE!</v>
      </c>
      <c r="N594" s="207"/>
      <c r="O594" s="208"/>
    </row>
    <row r="595" spans="1:15" ht="15.75" thickBot="1" x14ac:dyDescent="0.3">
      <c r="A595" s="237"/>
      <c r="B595" s="238"/>
      <c r="C595" s="30">
        <v>617</v>
      </c>
      <c r="D595" s="142" t="s">
        <v>621</v>
      </c>
      <c r="E595" s="64" t="s">
        <v>658</v>
      </c>
      <c r="F595" s="69">
        <v>1</v>
      </c>
      <c r="G595" s="145">
        <v>70.42</v>
      </c>
      <c r="H595" s="53">
        <f t="shared" si="41"/>
        <v>70.42</v>
      </c>
      <c r="I595" s="268"/>
      <c r="J595" s="85"/>
      <c r="K595" s="88" t="str">
        <f t="shared" si="38"/>
        <v/>
      </c>
      <c r="L595" s="121" t="str">
        <f t="shared" si="39"/>
        <v/>
      </c>
      <c r="M595" s="89" t="e">
        <f t="shared" si="40"/>
        <v>#VALUE!</v>
      </c>
      <c r="N595" s="207"/>
      <c r="O595" s="208"/>
    </row>
    <row r="596" spans="1:15" ht="15.75" thickBot="1" x14ac:dyDescent="0.3">
      <c r="A596" s="237"/>
      <c r="B596" s="238"/>
      <c r="C596" s="30">
        <v>618</v>
      </c>
      <c r="D596" s="136" t="s">
        <v>622</v>
      </c>
      <c r="E596" s="64" t="s">
        <v>658</v>
      </c>
      <c r="F596" s="69">
        <v>1</v>
      </c>
      <c r="G596" s="145">
        <v>144.21</v>
      </c>
      <c r="H596" s="53">
        <f t="shared" si="41"/>
        <v>144.21</v>
      </c>
      <c r="I596" s="268"/>
      <c r="J596" s="85"/>
      <c r="K596" s="88" t="str">
        <f t="shared" si="38"/>
        <v/>
      </c>
      <c r="L596" s="121" t="str">
        <f t="shared" si="39"/>
        <v/>
      </c>
      <c r="M596" s="89" t="e">
        <f t="shared" si="40"/>
        <v>#VALUE!</v>
      </c>
      <c r="N596" s="207"/>
      <c r="O596" s="208"/>
    </row>
    <row r="597" spans="1:15" ht="15.75" thickBot="1" x14ac:dyDescent="0.3">
      <c r="A597" s="237"/>
      <c r="B597" s="238"/>
      <c r="C597" s="30">
        <v>619</v>
      </c>
      <c r="D597" s="136" t="s">
        <v>623</v>
      </c>
      <c r="E597" s="64" t="s">
        <v>658</v>
      </c>
      <c r="F597" s="69">
        <v>4</v>
      </c>
      <c r="G597" s="145">
        <v>1.68</v>
      </c>
      <c r="H597" s="53">
        <f t="shared" si="41"/>
        <v>6.72</v>
      </c>
      <c r="I597" s="268"/>
      <c r="J597" s="85"/>
      <c r="K597" s="88" t="str">
        <f t="shared" si="38"/>
        <v/>
      </c>
      <c r="L597" s="121" t="str">
        <f t="shared" si="39"/>
        <v/>
      </c>
      <c r="M597" s="89" t="e">
        <f t="shared" si="40"/>
        <v>#VALUE!</v>
      </c>
      <c r="N597" s="207"/>
      <c r="O597" s="208"/>
    </row>
    <row r="598" spans="1:15" ht="15.75" thickBot="1" x14ac:dyDescent="0.3">
      <c r="A598" s="237"/>
      <c r="B598" s="238"/>
      <c r="C598" s="30">
        <v>620</v>
      </c>
      <c r="D598" s="142" t="s">
        <v>624</v>
      </c>
      <c r="E598" s="64" t="s">
        <v>658</v>
      </c>
      <c r="F598" s="69">
        <v>4</v>
      </c>
      <c r="G598" s="145">
        <v>7.55</v>
      </c>
      <c r="H598" s="53">
        <f t="shared" si="41"/>
        <v>30.2</v>
      </c>
      <c r="I598" s="268"/>
      <c r="J598" s="85"/>
      <c r="K598" s="88" t="str">
        <f t="shared" si="38"/>
        <v/>
      </c>
      <c r="L598" s="121" t="str">
        <f t="shared" si="39"/>
        <v/>
      </c>
      <c r="M598" s="89" t="e">
        <f t="shared" si="40"/>
        <v>#VALUE!</v>
      </c>
      <c r="N598" s="207"/>
      <c r="O598" s="208"/>
    </row>
    <row r="599" spans="1:15" ht="15.75" thickBot="1" x14ac:dyDescent="0.3">
      <c r="A599" s="237"/>
      <c r="B599" s="238"/>
      <c r="C599" s="30">
        <v>621</v>
      </c>
      <c r="D599" s="140" t="s">
        <v>625</v>
      </c>
      <c r="E599" s="64" t="s">
        <v>658</v>
      </c>
      <c r="F599" s="69">
        <v>1</v>
      </c>
      <c r="G599" s="145">
        <v>187.8</v>
      </c>
      <c r="H599" s="53">
        <f t="shared" si="41"/>
        <v>187.8</v>
      </c>
      <c r="I599" s="268"/>
      <c r="J599" s="85"/>
      <c r="K599" s="88" t="str">
        <f t="shared" ref="K599:K633" si="42">IF(ISBLANK(J599),"",IF(AND(J599&gt;=0%,J599&lt;=70%),ROUND(J599,4),"ΜΗ ΑΠΟΔΕΚΤΟ"))</f>
        <v/>
      </c>
      <c r="L599" s="121" t="str">
        <f t="shared" ref="L599:L633" si="43">IF(ISBLANK(J599),"",G599-K599*G599)</f>
        <v/>
      </c>
      <c r="M599" s="89" t="e">
        <f t="shared" ref="M599:M633" si="44">F599*L599</f>
        <v>#VALUE!</v>
      </c>
      <c r="N599" s="207"/>
      <c r="O599" s="208"/>
    </row>
    <row r="600" spans="1:15" ht="15.75" thickBot="1" x14ac:dyDescent="0.3">
      <c r="A600" s="237"/>
      <c r="B600" s="238"/>
      <c r="C600" s="158">
        <v>622</v>
      </c>
      <c r="D600" s="159" t="s">
        <v>626</v>
      </c>
      <c r="E600" s="127" t="s">
        <v>658</v>
      </c>
      <c r="F600" s="128">
        <v>4</v>
      </c>
      <c r="G600" s="160">
        <v>8.23</v>
      </c>
      <c r="H600" s="129">
        <f t="shared" si="41"/>
        <v>32.92</v>
      </c>
      <c r="I600" s="268"/>
      <c r="J600" s="161"/>
      <c r="K600" s="115" t="str">
        <f t="shared" si="42"/>
        <v/>
      </c>
      <c r="L600" s="123" t="str">
        <f t="shared" si="43"/>
        <v/>
      </c>
      <c r="M600" s="116" t="e">
        <f t="shared" si="44"/>
        <v>#VALUE!</v>
      </c>
      <c r="N600" s="215"/>
      <c r="O600" s="216"/>
    </row>
    <row r="601" spans="1:15" x14ac:dyDescent="0.25">
      <c r="A601" s="239" t="s">
        <v>72</v>
      </c>
      <c r="B601" s="240">
        <v>72</v>
      </c>
      <c r="C601" s="164">
        <v>623</v>
      </c>
      <c r="D601" s="33" t="s">
        <v>627</v>
      </c>
      <c r="E601" s="63" t="s">
        <v>658</v>
      </c>
      <c r="F601" s="29">
        <v>3</v>
      </c>
      <c r="G601" s="165">
        <v>13.41</v>
      </c>
      <c r="H601" s="60">
        <f t="shared" si="41"/>
        <v>40.230000000000004</v>
      </c>
      <c r="I601" s="217">
        <f>SUM(H601:H611)</f>
        <v>748.70999999999992</v>
      </c>
      <c r="J601" s="85"/>
      <c r="K601" s="86" t="str">
        <f t="shared" si="42"/>
        <v/>
      </c>
      <c r="L601" s="120" t="str">
        <f t="shared" si="43"/>
        <v/>
      </c>
      <c r="M601" s="87" t="e">
        <f t="shared" si="44"/>
        <v>#VALUE!</v>
      </c>
      <c r="N601" s="217" t="e">
        <f>SUM(M601:M611)</f>
        <v>#VALUE!</v>
      </c>
      <c r="O601" s="218" t="e">
        <f>(I601-N601)/I601</f>
        <v>#VALUE!</v>
      </c>
    </row>
    <row r="602" spans="1:15" x14ac:dyDescent="0.25">
      <c r="A602" s="231"/>
      <c r="B602" s="234"/>
      <c r="C602" s="162">
        <v>624</v>
      </c>
      <c r="D602" s="7" t="s">
        <v>628</v>
      </c>
      <c r="E602" s="64" t="s">
        <v>658</v>
      </c>
      <c r="F602" s="69">
        <v>1</v>
      </c>
      <c r="G602" s="145">
        <v>17.27</v>
      </c>
      <c r="H602" s="53">
        <f t="shared" si="41"/>
        <v>17.27</v>
      </c>
      <c r="I602" s="271"/>
      <c r="J602" s="163"/>
      <c r="K602" s="88" t="str">
        <f t="shared" si="42"/>
        <v/>
      </c>
      <c r="L602" s="121" t="str">
        <f t="shared" si="43"/>
        <v/>
      </c>
      <c r="M602" s="89" t="e">
        <f t="shared" si="44"/>
        <v>#VALUE!</v>
      </c>
      <c r="N602" s="207"/>
      <c r="O602" s="208"/>
    </row>
    <row r="603" spans="1:15" x14ac:dyDescent="0.25">
      <c r="A603" s="231"/>
      <c r="B603" s="234"/>
      <c r="C603" s="162">
        <v>625</v>
      </c>
      <c r="D603" s="7" t="s">
        <v>629</v>
      </c>
      <c r="E603" s="64" t="s">
        <v>658</v>
      </c>
      <c r="F603" s="69">
        <v>1</v>
      </c>
      <c r="G603" s="145">
        <v>23.47</v>
      </c>
      <c r="H603" s="53">
        <f t="shared" si="41"/>
        <v>23.47</v>
      </c>
      <c r="I603" s="271"/>
      <c r="J603" s="163"/>
      <c r="K603" s="88" t="str">
        <f t="shared" si="42"/>
        <v/>
      </c>
      <c r="L603" s="121" t="str">
        <f t="shared" si="43"/>
        <v/>
      </c>
      <c r="M603" s="89" t="e">
        <f t="shared" si="44"/>
        <v>#VALUE!</v>
      </c>
      <c r="N603" s="207"/>
      <c r="O603" s="208"/>
    </row>
    <row r="604" spans="1:15" x14ac:dyDescent="0.25">
      <c r="A604" s="231"/>
      <c r="B604" s="234"/>
      <c r="C604" s="162">
        <v>626</v>
      </c>
      <c r="D604" s="7" t="s">
        <v>630</v>
      </c>
      <c r="E604" s="64" t="s">
        <v>658</v>
      </c>
      <c r="F604" s="69">
        <v>1</v>
      </c>
      <c r="G604" s="145">
        <v>34.39</v>
      </c>
      <c r="H604" s="53">
        <f t="shared" si="41"/>
        <v>34.39</v>
      </c>
      <c r="I604" s="271"/>
      <c r="J604" s="163"/>
      <c r="K604" s="88" t="str">
        <f t="shared" si="42"/>
        <v/>
      </c>
      <c r="L604" s="121" t="str">
        <f t="shared" si="43"/>
        <v/>
      </c>
      <c r="M604" s="89" t="e">
        <f t="shared" si="44"/>
        <v>#VALUE!</v>
      </c>
      <c r="N604" s="207"/>
      <c r="O604" s="208"/>
    </row>
    <row r="605" spans="1:15" x14ac:dyDescent="0.25">
      <c r="A605" s="231"/>
      <c r="B605" s="234"/>
      <c r="C605" s="162">
        <v>627</v>
      </c>
      <c r="D605" s="7" t="s">
        <v>631</v>
      </c>
      <c r="E605" s="64" t="s">
        <v>658</v>
      </c>
      <c r="F605" s="69">
        <v>3</v>
      </c>
      <c r="G605" s="145">
        <v>55.33</v>
      </c>
      <c r="H605" s="53">
        <f t="shared" si="41"/>
        <v>165.99</v>
      </c>
      <c r="I605" s="271"/>
      <c r="J605" s="163"/>
      <c r="K605" s="88" t="str">
        <f t="shared" si="42"/>
        <v/>
      </c>
      <c r="L605" s="121" t="str">
        <f t="shared" si="43"/>
        <v/>
      </c>
      <c r="M605" s="89" t="e">
        <f t="shared" si="44"/>
        <v>#VALUE!</v>
      </c>
      <c r="N605" s="207"/>
      <c r="O605" s="208"/>
    </row>
    <row r="606" spans="1:15" x14ac:dyDescent="0.25">
      <c r="A606" s="231"/>
      <c r="B606" s="234"/>
      <c r="C606" s="162">
        <v>628</v>
      </c>
      <c r="D606" s="7" t="s">
        <v>632</v>
      </c>
      <c r="E606" s="64" t="s">
        <v>658</v>
      </c>
      <c r="F606" s="69">
        <v>2</v>
      </c>
      <c r="G606" s="145">
        <v>67.08</v>
      </c>
      <c r="H606" s="53">
        <f t="shared" si="41"/>
        <v>134.16</v>
      </c>
      <c r="I606" s="271"/>
      <c r="J606" s="163"/>
      <c r="K606" s="88" t="str">
        <f t="shared" si="42"/>
        <v/>
      </c>
      <c r="L606" s="121" t="str">
        <f t="shared" si="43"/>
        <v/>
      </c>
      <c r="M606" s="89" t="e">
        <f t="shared" si="44"/>
        <v>#VALUE!</v>
      </c>
      <c r="N606" s="207"/>
      <c r="O606" s="208"/>
    </row>
    <row r="607" spans="1:15" x14ac:dyDescent="0.25">
      <c r="A607" s="231"/>
      <c r="B607" s="234"/>
      <c r="C607" s="162">
        <v>629</v>
      </c>
      <c r="D607" s="7" t="s">
        <v>633</v>
      </c>
      <c r="E607" s="64" t="s">
        <v>658</v>
      </c>
      <c r="F607" s="69">
        <v>1</v>
      </c>
      <c r="G607" s="145">
        <v>111.51</v>
      </c>
      <c r="H607" s="53">
        <f t="shared" si="41"/>
        <v>111.51</v>
      </c>
      <c r="I607" s="271"/>
      <c r="J607" s="163"/>
      <c r="K607" s="88" t="str">
        <f t="shared" si="42"/>
        <v/>
      </c>
      <c r="L607" s="121" t="str">
        <f t="shared" si="43"/>
        <v/>
      </c>
      <c r="M607" s="89" t="e">
        <f t="shared" si="44"/>
        <v>#VALUE!</v>
      </c>
      <c r="N607" s="207"/>
      <c r="O607" s="208"/>
    </row>
    <row r="608" spans="1:15" x14ac:dyDescent="0.25">
      <c r="A608" s="231"/>
      <c r="B608" s="234"/>
      <c r="C608" s="162">
        <v>630</v>
      </c>
      <c r="D608" s="6" t="s">
        <v>702</v>
      </c>
      <c r="E608" s="64" t="s">
        <v>658</v>
      </c>
      <c r="F608" s="69">
        <v>1</v>
      </c>
      <c r="G608" s="145">
        <v>179.41</v>
      </c>
      <c r="H608" s="53">
        <f t="shared" si="41"/>
        <v>179.41</v>
      </c>
      <c r="I608" s="271"/>
      <c r="J608" s="163"/>
      <c r="K608" s="88" t="str">
        <f t="shared" si="42"/>
        <v/>
      </c>
      <c r="L608" s="121" t="str">
        <f t="shared" si="43"/>
        <v/>
      </c>
      <c r="M608" s="89" t="e">
        <f t="shared" si="44"/>
        <v>#VALUE!</v>
      </c>
      <c r="N608" s="207"/>
      <c r="O608" s="208"/>
    </row>
    <row r="609" spans="1:15" x14ac:dyDescent="0.25">
      <c r="A609" s="231"/>
      <c r="B609" s="234"/>
      <c r="C609" s="162">
        <v>631</v>
      </c>
      <c r="D609" s="9" t="s">
        <v>634</v>
      </c>
      <c r="E609" s="64" t="s">
        <v>658</v>
      </c>
      <c r="F609" s="69">
        <v>0</v>
      </c>
      <c r="G609" s="145">
        <v>231.4</v>
      </c>
      <c r="H609" s="53">
        <f t="shared" si="41"/>
        <v>0</v>
      </c>
      <c r="I609" s="271"/>
      <c r="J609" s="163"/>
      <c r="K609" s="88" t="str">
        <f t="shared" si="42"/>
        <v/>
      </c>
      <c r="L609" s="121" t="str">
        <f t="shared" si="43"/>
        <v/>
      </c>
      <c r="M609" s="89" t="e">
        <f t="shared" si="44"/>
        <v>#VALUE!</v>
      </c>
      <c r="N609" s="207"/>
      <c r="O609" s="208"/>
    </row>
    <row r="610" spans="1:15" x14ac:dyDescent="0.25">
      <c r="A610" s="231"/>
      <c r="B610" s="234"/>
      <c r="C610" s="162">
        <v>632</v>
      </c>
      <c r="D610" s="7" t="s">
        <v>635</v>
      </c>
      <c r="E610" s="64" t="s">
        <v>658</v>
      </c>
      <c r="F610" s="69">
        <v>0</v>
      </c>
      <c r="G610" s="145">
        <v>761.26</v>
      </c>
      <c r="H610" s="53">
        <f t="shared" si="41"/>
        <v>0</v>
      </c>
      <c r="I610" s="271"/>
      <c r="J610" s="163"/>
      <c r="K610" s="88" t="str">
        <f t="shared" si="42"/>
        <v/>
      </c>
      <c r="L610" s="121" t="str">
        <f t="shared" si="43"/>
        <v/>
      </c>
      <c r="M610" s="89" t="e">
        <f t="shared" si="44"/>
        <v>#VALUE!</v>
      </c>
      <c r="N610" s="207"/>
      <c r="O610" s="208"/>
    </row>
    <row r="611" spans="1:15" ht="15.75" thickBot="1" x14ac:dyDescent="0.3">
      <c r="A611" s="232"/>
      <c r="B611" s="235"/>
      <c r="C611" s="166">
        <v>633</v>
      </c>
      <c r="D611" s="34" t="s">
        <v>636</v>
      </c>
      <c r="E611" s="65" t="s">
        <v>658</v>
      </c>
      <c r="F611" s="70">
        <v>4</v>
      </c>
      <c r="G611" s="147">
        <v>10.57</v>
      </c>
      <c r="H611" s="61">
        <f t="shared" si="41"/>
        <v>42.28</v>
      </c>
      <c r="I611" s="270"/>
      <c r="J611" s="167"/>
      <c r="K611" s="90" t="str">
        <f t="shared" si="42"/>
        <v/>
      </c>
      <c r="L611" s="122" t="str">
        <f t="shared" si="43"/>
        <v/>
      </c>
      <c r="M611" s="91" t="e">
        <f t="shared" si="44"/>
        <v>#VALUE!</v>
      </c>
      <c r="N611" s="204"/>
      <c r="O611" s="206"/>
    </row>
    <row r="612" spans="1:15" x14ac:dyDescent="0.25">
      <c r="A612" s="230" t="s">
        <v>73</v>
      </c>
      <c r="B612" s="233">
        <v>73</v>
      </c>
      <c r="C612" s="169">
        <v>634</v>
      </c>
      <c r="D612" s="134" t="s">
        <v>637</v>
      </c>
      <c r="E612" s="131" t="s">
        <v>658</v>
      </c>
      <c r="F612" s="132">
        <v>2</v>
      </c>
      <c r="G612" s="146">
        <v>39.409999999999997</v>
      </c>
      <c r="H612" s="133">
        <f t="shared" si="41"/>
        <v>78.819999999999993</v>
      </c>
      <c r="I612" s="203">
        <f>SUM(H612:H625)</f>
        <v>2141.27</v>
      </c>
      <c r="J612" s="170"/>
      <c r="K612" s="92" t="str">
        <f t="shared" si="42"/>
        <v/>
      </c>
      <c r="L612" s="124" t="str">
        <f t="shared" si="43"/>
        <v/>
      </c>
      <c r="M612" s="93" t="e">
        <f t="shared" si="44"/>
        <v>#VALUE!</v>
      </c>
      <c r="N612" s="203" t="e">
        <f>SUM(M612:M625)</f>
        <v>#VALUE!</v>
      </c>
      <c r="O612" s="205" t="e">
        <f>(I612-N612)/I612</f>
        <v>#VALUE!</v>
      </c>
    </row>
    <row r="613" spans="1:15" x14ac:dyDescent="0.25">
      <c r="A613" s="231"/>
      <c r="B613" s="234"/>
      <c r="C613" s="162">
        <v>635</v>
      </c>
      <c r="D613" s="7" t="s">
        <v>638</v>
      </c>
      <c r="E613" s="64" t="s">
        <v>658</v>
      </c>
      <c r="F613" s="69">
        <v>2</v>
      </c>
      <c r="G613" s="145">
        <v>51.74</v>
      </c>
      <c r="H613" s="53">
        <f t="shared" si="41"/>
        <v>103.48</v>
      </c>
      <c r="I613" s="271"/>
      <c r="J613" s="163"/>
      <c r="K613" s="88" t="str">
        <f t="shared" si="42"/>
        <v/>
      </c>
      <c r="L613" s="121" t="str">
        <f t="shared" si="43"/>
        <v/>
      </c>
      <c r="M613" s="89" t="e">
        <f t="shared" si="44"/>
        <v>#VALUE!</v>
      </c>
      <c r="N613" s="207"/>
      <c r="O613" s="208"/>
    </row>
    <row r="614" spans="1:15" x14ac:dyDescent="0.25">
      <c r="A614" s="231"/>
      <c r="B614" s="234"/>
      <c r="C614" s="162">
        <v>636</v>
      </c>
      <c r="D614" s="7" t="s">
        <v>639</v>
      </c>
      <c r="E614" s="64" t="s">
        <v>658</v>
      </c>
      <c r="F614" s="69">
        <v>2</v>
      </c>
      <c r="G614" s="145">
        <v>74.63</v>
      </c>
      <c r="H614" s="53">
        <f t="shared" si="41"/>
        <v>149.26</v>
      </c>
      <c r="I614" s="271"/>
      <c r="J614" s="163"/>
      <c r="K614" s="88" t="str">
        <f t="shared" si="42"/>
        <v/>
      </c>
      <c r="L614" s="121" t="str">
        <f t="shared" si="43"/>
        <v/>
      </c>
      <c r="M614" s="89" t="e">
        <f t="shared" si="44"/>
        <v>#VALUE!</v>
      </c>
      <c r="N614" s="207"/>
      <c r="O614" s="208"/>
    </row>
    <row r="615" spans="1:15" x14ac:dyDescent="0.25">
      <c r="A615" s="231"/>
      <c r="B615" s="234"/>
      <c r="C615" s="162">
        <v>637</v>
      </c>
      <c r="D615" s="7" t="s">
        <v>640</v>
      </c>
      <c r="E615" s="64" t="s">
        <v>658</v>
      </c>
      <c r="F615" s="69">
        <v>1</v>
      </c>
      <c r="G615" s="145">
        <v>121.58</v>
      </c>
      <c r="H615" s="53">
        <f t="shared" si="41"/>
        <v>121.58</v>
      </c>
      <c r="I615" s="271"/>
      <c r="J615" s="163"/>
      <c r="K615" s="88" t="str">
        <f t="shared" si="42"/>
        <v/>
      </c>
      <c r="L615" s="121" t="str">
        <f t="shared" si="43"/>
        <v/>
      </c>
      <c r="M615" s="89" t="e">
        <f t="shared" si="44"/>
        <v>#VALUE!</v>
      </c>
      <c r="N615" s="207"/>
      <c r="O615" s="208"/>
    </row>
    <row r="616" spans="1:15" x14ac:dyDescent="0.25">
      <c r="A616" s="231"/>
      <c r="B616" s="234"/>
      <c r="C616" s="162">
        <v>638</v>
      </c>
      <c r="D616" s="9" t="s">
        <v>641</v>
      </c>
      <c r="E616" s="64" t="s">
        <v>658</v>
      </c>
      <c r="F616" s="69">
        <v>1</v>
      </c>
      <c r="G616" s="145">
        <v>87.62</v>
      </c>
      <c r="H616" s="53">
        <f t="shared" si="41"/>
        <v>87.62</v>
      </c>
      <c r="I616" s="271"/>
      <c r="J616" s="163"/>
      <c r="K616" s="88" t="str">
        <f t="shared" si="42"/>
        <v/>
      </c>
      <c r="L616" s="121" t="str">
        <f t="shared" si="43"/>
        <v/>
      </c>
      <c r="M616" s="89" t="e">
        <f t="shared" si="44"/>
        <v>#VALUE!</v>
      </c>
      <c r="N616" s="207"/>
      <c r="O616" s="208"/>
    </row>
    <row r="617" spans="1:15" x14ac:dyDescent="0.25">
      <c r="A617" s="231"/>
      <c r="B617" s="234"/>
      <c r="C617" s="162">
        <v>639</v>
      </c>
      <c r="D617" s="9" t="s">
        <v>642</v>
      </c>
      <c r="E617" s="64" t="s">
        <v>658</v>
      </c>
      <c r="F617" s="69">
        <v>1</v>
      </c>
      <c r="G617" s="145">
        <v>167.01</v>
      </c>
      <c r="H617" s="53">
        <f t="shared" si="41"/>
        <v>167.01</v>
      </c>
      <c r="I617" s="271"/>
      <c r="J617" s="163"/>
      <c r="K617" s="88" t="str">
        <f t="shared" si="42"/>
        <v/>
      </c>
      <c r="L617" s="121" t="str">
        <f t="shared" si="43"/>
        <v/>
      </c>
      <c r="M617" s="89" t="e">
        <f t="shared" si="44"/>
        <v>#VALUE!</v>
      </c>
      <c r="N617" s="207"/>
      <c r="O617" s="208"/>
    </row>
    <row r="618" spans="1:15" x14ac:dyDescent="0.25">
      <c r="A618" s="231"/>
      <c r="B618" s="234"/>
      <c r="C618" s="162">
        <v>640</v>
      </c>
      <c r="D618" s="7" t="s">
        <v>643</v>
      </c>
      <c r="E618" s="64" t="s">
        <v>658</v>
      </c>
      <c r="F618" s="69">
        <v>1</v>
      </c>
      <c r="G618" s="145">
        <v>219.5</v>
      </c>
      <c r="H618" s="53">
        <f t="shared" si="41"/>
        <v>219.5</v>
      </c>
      <c r="I618" s="271"/>
      <c r="J618" s="163"/>
      <c r="K618" s="88" t="str">
        <f t="shared" si="42"/>
        <v/>
      </c>
      <c r="L618" s="121" t="str">
        <f t="shared" si="43"/>
        <v/>
      </c>
      <c r="M618" s="89" t="e">
        <f t="shared" si="44"/>
        <v>#VALUE!</v>
      </c>
      <c r="N618" s="207"/>
      <c r="O618" s="208"/>
    </row>
    <row r="619" spans="1:15" x14ac:dyDescent="0.25">
      <c r="A619" s="231"/>
      <c r="B619" s="234"/>
      <c r="C619" s="162">
        <v>641</v>
      </c>
      <c r="D619" s="6" t="s">
        <v>703</v>
      </c>
      <c r="E619" s="64" t="s">
        <v>658</v>
      </c>
      <c r="F619" s="69">
        <v>1</v>
      </c>
      <c r="G619" s="145">
        <v>310.20999999999998</v>
      </c>
      <c r="H619" s="53">
        <f t="shared" si="41"/>
        <v>310.20999999999998</v>
      </c>
      <c r="I619" s="271"/>
      <c r="J619" s="163"/>
      <c r="K619" s="88" t="str">
        <f t="shared" si="42"/>
        <v/>
      </c>
      <c r="L619" s="121" t="str">
        <f t="shared" si="43"/>
        <v/>
      </c>
      <c r="M619" s="89" t="e">
        <f t="shared" si="44"/>
        <v>#VALUE!</v>
      </c>
      <c r="N619" s="207"/>
      <c r="O619" s="208"/>
    </row>
    <row r="620" spans="1:15" x14ac:dyDescent="0.25">
      <c r="A620" s="231"/>
      <c r="B620" s="234"/>
      <c r="C620" s="162">
        <v>642</v>
      </c>
      <c r="D620" s="6" t="s">
        <v>704</v>
      </c>
      <c r="E620" s="64" t="s">
        <v>658</v>
      </c>
      <c r="F620" s="69">
        <v>1</v>
      </c>
      <c r="G620" s="145">
        <v>379.46</v>
      </c>
      <c r="H620" s="53">
        <f t="shared" ref="H620:H633" si="45">F620*G620</f>
        <v>379.46</v>
      </c>
      <c r="I620" s="271"/>
      <c r="J620" s="163"/>
      <c r="K620" s="88" t="str">
        <f t="shared" si="42"/>
        <v/>
      </c>
      <c r="L620" s="121" t="str">
        <f t="shared" si="43"/>
        <v/>
      </c>
      <c r="M620" s="89" t="e">
        <f t="shared" si="44"/>
        <v>#VALUE!</v>
      </c>
      <c r="N620" s="207"/>
      <c r="O620" s="208"/>
    </row>
    <row r="621" spans="1:15" x14ac:dyDescent="0.25">
      <c r="A621" s="231"/>
      <c r="B621" s="234"/>
      <c r="C621" s="162">
        <v>643</v>
      </c>
      <c r="D621" s="7" t="s">
        <v>644</v>
      </c>
      <c r="E621" s="64" t="s">
        <v>658</v>
      </c>
      <c r="F621" s="69">
        <v>3</v>
      </c>
      <c r="G621" s="145">
        <v>29.5</v>
      </c>
      <c r="H621" s="53">
        <f t="shared" si="45"/>
        <v>88.5</v>
      </c>
      <c r="I621" s="271"/>
      <c r="J621" s="163"/>
      <c r="K621" s="88" t="str">
        <f t="shared" si="42"/>
        <v/>
      </c>
      <c r="L621" s="121" t="str">
        <f t="shared" si="43"/>
        <v/>
      </c>
      <c r="M621" s="89" t="e">
        <f t="shared" si="44"/>
        <v>#VALUE!</v>
      </c>
      <c r="N621" s="207"/>
      <c r="O621" s="208"/>
    </row>
    <row r="622" spans="1:15" x14ac:dyDescent="0.25">
      <c r="A622" s="231"/>
      <c r="B622" s="234"/>
      <c r="C622" s="162">
        <v>644</v>
      </c>
      <c r="D622" s="7" t="s">
        <v>645</v>
      </c>
      <c r="E622" s="64" t="s">
        <v>658</v>
      </c>
      <c r="F622" s="69">
        <v>1</v>
      </c>
      <c r="G622" s="145">
        <v>128.96</v>
      </c>
      <c r="H622" s="53">
        <f t="shared" si="45"/>
        <v>128.96</v>
      </c>
      <c r="I622" s="271"/>
      <c r="J622" s="163"/>
      <c r="K622" s="88" t="str">
        <f t="shared" si="42"/>
        <v/>
      </c>
      <c r="L622" s="121" t="str">
        <f t="shared" si="43"/>
        <v/>
      </c>
      <c r="M622" s="89" t="e">
        <f t="shared" si="44"/>
        <v>#VALUE!</v>
      </c>
      <c r="N622" s="207"/>
      <c r="O622" s="208"/>
    </row>
    <row r="623" spans="1:15" x14ac:dyDescent="0.25">
      <c r="A623" s="231"/>
      <c r="B623" s="234"/>
      <c r="C623" s="162">
        <v>645</v>
      </c>
      <c r="D623" s="7" t="s">
        <v>646</v>
      </c>
      <c r="E623" s="64" t="s">
        <v>658</v>
      </c>
      <c r="F623" s="69">
        <v>2</v>
      </c>
      <c r="G623" s="145">
        <v>70.989999999999995</v>
      </c>
      <c r="H623" s="53">
        <f t="shared" si="45"/>
        <v>141.97999999999999</v>
      </c>
      <c r="I623" s="271"/>
      <c r="J623" s="163"/>
      <c r="K623" s="88" t="str">
        <f t="shared" si="42"/>
        <v/>
      </c>
      <c r="L623" s="121" t="str">
        <f t="shared" si="43"/>
        <v/>
      </c>
      <c r="M623" s="89" t="e">
        <f t="shared" si="44"/>
        <v>#VALUE!</v>
      </c>
      <c r="N623" s="207"/>
      <c r="O623" s="208"/>
    </row>
    <row r="624" spans="1:15" x14ac:dyDescent="0.25">
      <c r="A624" s="231"/>
      <c r="B624" s="234"/>
      <c r="C624" s="162">
        <v>646</v>
      </c>
      <c r="D624" s="7" t="s">
        <v>647</v>
      </c>
      <c r="E624" s="64" t="s">
        <v>658</v>
      </c>
      <c r="F624" s="69">
        <v>1</v>
      </c>
      <c r="G624" s="145">
        <v>100.17</v>
      </c>
      <c r="H624" s="53">
        <f t="shared" si="45"/>
        <v>100.17</v>
      </c>
      <c r="I624" s="271"/>
      <c r="J624" s="163"/>
      <c r="K624" s="88" t="str">
        <f t="shared" si="42"/>
        <v/>
      </c>
      <c r="L624" s="121" t="str">
        <f t="shared" si="43"/>
        <v/>
      </c>
      <c r="M624" s="89" t="e">
        <f t="shared" si="44"/>
        <v>#VALUE!</v>
      </c>
      <c r="N624" s="207"/>
      <c r="O624" s="208"/>
    </row>
    <row r="625" spans="1:15" ht="15.75" thickBot="1" x14ac:dyDescent="0.3">
      <c r="A625" s="232"/>
      <c r="B625" s="235"/>
      <c r="C625" s="166">
        <v>647</v>
      </c>
      <c r="D625" s="34" t="s">
        <v>648</v>
      </c>
      <c r="E625" s="65" t="s">
        <v>658</v>
      </c>
      <c r="F625" s="70">
        <v>1</v>
      </c>
      <c r="G625" s="147">
        <v>64.72</v>
      </c>
      <c r="H625" s="61">
        <f t="shared" si="45"/>
        <v>64.72</v>
      </c>
      <c r="I625" s="270"/>
      <c r="J625" s="167"/>
      <c r="K625" s="90" t="str">
        <f t="shared" si="42"/>
        <v/>
      </c>
      <c r="L625" s="122" t="str">
        <f t="shared" si="43"/>
        <v/>
      </c>
      <c r="M625" s="91" t="e">
        <f t="shared" si="44"/>
        <v>#VALUE!</v>
      </c>
      <c r="N625" s="204"/>
      <c r="O625" s="206"/>
    </row>
    <row r="626" spans="1:15" x14ac:dyDescent="0.25">
      <c r="A626" s="230" t="s">
        <v>74</v>
      </c>
      <c r="B626" s="233">
        <v>74</v>
      </c>
      <c r="C626" s="169">
        <v>648</v>
      </c>
      <c r="D626" s="171" t="s">
        <v>649</v>
      </c>
      <c r="E626" s="131" t="s">
        <v>658</v>
      </c>
      <c r="F626" s="132">
        <v>2</v>
      </c>
      <c r="G626" s="146">
        <v>28.69</v>
      </c>
      <c r="H626" s="133">
        <f t="shared" si="45"/>
        <v>57.38</v>
      </c>
      <c r="I626" s="203">
        <f>SUM(H626:H627)</f>
        <v>104.17</v>
      </c>
      <c r="J626" s="170"/>
      <c r="K626" s="92" t="str">
        <f t="shared" si="42"/>
        <v/>
      </c>
      <c r="L626" s="124" t="str">
        <f t="shared" si="43"/>
        <v/>
      </c>
      <c r="M626" s="93" t="e">
        <f t="shared" si="44"/>
        <v>#VALUE!</v>
      </c>
      <c r="N626" s="203" t="e">
        <f>SUM(M626:M627)</f>
        <v>#VALUE!</v>
      </c>
      <c r="O626" s="205" t="e">
        <f>(I626-N626)/I626</f>
        <v>#VALUE!</v>
      </c>
    </row>
    <row r="627" spans="1:15" ht="15.75" thickBot="1" x14ac:dyDescent="0.3">
      <c r="A627" s="232"/>
      <c r="B627" s="235"/>
      <c r="C627" s="166">
        <v>649</v>
      </c>
      <c r="D627" s="40" t="s">
        <v>650</v>
      </c>
      <c r="E627" s="65" t="s">
        <v>658</v>
      </c>
      <c r="F627" s="70">
        <v>1</v>
      </c>
      <c r="G627" s="147">
        <v>46.79</v>
      </c>
      <c r="H627" s="61">
        <f t="shared" si="45"/>
        <v>46.79</v>
      </c>
      <c r="I627" s="270"/>
      <c r="J627" s="167"/>
      <c r="K627" s="90" t="str">
        <f t="shared" si="42"/>
        <v/>
      </c>
      <c r="L627" s="122" t="str">
        <f t="shared" si="43"/>
        <v/>
      </c>
      <c r="M627" s="91" t="e">
        <f t="shared" si="44"/>
        <v>#VALUE!</v>
      </c>
      <c r="N627" s="204"/>
      <c r="O627" s="206"/>
    </row>
    <row r="628" spans="1:15" x14ac:dyDescent="0.25">
      <c r="A628" s="230" t="s">
        <v>75</v>
      </c>
      <c r="B628" s="233">
        <v>75</v>
      </c>
      <c r="C628" s="169">
        <v>650</v>
      </c>
      <c r="D628" s="134" t="s">
        <v>651</v>
      </c>
      <c r="E628" s="131" t="s">
        <v>658</v>
      </c>
      <c r="F628" s="132">
        <v>1</v>
      </c>
      <c r="G628" s="146">
        <v>5.87</v>
      </c>
      <c r="H628" s="133">
        <f t="shared" si="45"/>
        <v>5.87</v>
      </c>
      <c r="I628" s="203">
        <f>SUM(H628:H630)</f>
        <v>14.030000000000001</v>
      </c>
      <c r="J628" s="170"/>
      <c r="K628" s="92" t="str">
        <f t="shared" si="42"/>
        <v/>
      </c>
      <c r="L628" s="124" t="str">
        <f t="shared" si="43"/>
        <v/>
      </c>
      <c r="M628" s="93" t="e">
        <f t="shared" si="44"/>
        <v>#VALUE!</v>
      </c>
      <c r="N628" s="203" t="e">
        <f>SUM(M628:M630)</f>
        <v>#VALUE!</v>
      </c>
      <c r="O628" s="205" t="e">
        <f>(I628-N628)/I628</f>
        <v>#VALUE!</v>
      </c>
    </row>
    <row r="629" spans="1:15" x14ac:dyDescent="0.25">
      <c r="A629" s="231"/>
      <c r="B629" s="234"/>
      <c r="C629" s="162">
        <v>651</v>
      </c>
      <c r="D629" s="7" t="s">
        <v>652</v>
      </c>
      <c r="E629" s="64" t="s">
        <v>658</v>
      </c>
      <c r="F629" s="69">
        <v>1</v>
      </c>
      <c r="G629" s="145">
        <v>2.04</v>
      </c>
      <c r="H629" s="53">
        <f t="shared" si="45"/>
        <v>2.04</v>
      </c>
      <c r="I629" s="271"/>
      <c r="J629" s="163"/>
      <c r="K629" s="88" t="str">
        <f t="shared" si="42"/>
        <v/>
      </c>
      <c r="L629" s="121" t="str">
        <f t="shared" si="43"/>
        <v/>
      </c>
      <c r="M629" s="89" t="e">
        <f t="shared" si="44"/>
        <v>#VALUE!</v>
      </c>
      <c r="N629" s="207"/>
      <c r="O629" s="208"/>
    </row>
    <row r="630" spans="1:15" ht="15.75" thickBot="1" x14ac:dyDescent="0.3">
      <c r="A630" s="232"/>
      <c r="B630" s="235"/>
      <c r="C630" s="166">
        <v>652</v>
      </c>
      <c r="D630" s="34" t="s">
        <v>653</v>
      </c>
      <c r="E630" s="65" t="s">
        <v>658</v>
      </c>
      <c r="F630" s="70">
        <v>1</v>
      </c>
      <c r="G630" s="147">
        <v>6.12</v>
      </c>
      <c r="H630" s="61">
        <f t="shared" si="45"/>
        <v>6.12</v>
      </c>
      <c r="I630" s="270"/>
      <c r="J630" s="167"/>
      <c r="K630" s="90" t="str">
        <f t="shared" si="42"/>
        <v/>
      </c>
      <c r="L630" s="122" t="str">
        <f t="shared" si="43"/>
        <v/>
      </c>
      <c r="M630" s="91" t="e">
        <f t="shared" si="44"/>
        <v>#VALUE!</v>
      </c>
      <c r="N630" s="204"/>
      <c r="O630" s="206"/>
    </row>
    <row r="631" spans="1:15" x14ac:dyDescent="0.25">
      <c r="A631" s="230" t="s">
        <v>76</v>
      </c>
      <c r="B631" s="233">
        <v>76</v>
      </c>
      <c r="C631" s="169">
        <v>653</v>
      </c>
      <c r="D631" s="134" t="s">
        <v>654</v>
      </c>
      <c r="E631" s="131" t="s">
        <v>658</v>
      </c>
      <c r="F631" s="132">
        <v>1</v>
      </c>
      <c r="G631" s="146">
        <v>1.59</v>
      </c>
      <c r="H631" s="133">
        <f t="shared" si="45"/>
        <v>1.59</v>
      </c>
      <c r="I631" s="203">
        <f>SUM(H631:H633)</f>
        <v>4.9000000000000004</v>
      </c>
      <c r="J631" s="170"/>
      <c r="K631" s="92" t="str">
        <f t="shared" si="42"/>
        <v/>
      </c>
      <c r="L631" s="124" t="str">
        <f t="shared" si="43"/>
        <v/>
      </c>
      <c r="M631" s="93" t="e">
        <f t="shared" si="44"/>
        <v>#VALUE!</v>
      </c>
      <c r="N631" s="203" t="e">
        <f>SUM(M631:M633)</f>
        <v>#VALUE!</v>
      </c>
      <c r="O631" s="205" t="e">
        <f>(I631-N631)/I631</f>
        <v>#VALUE!</v>
      </c>
    </row>
    <row r="632" spans="1:15" x14ac:dyDescent="0.25">
      <c r="A632" s="231"/>
      <c r="B632" s="234"/>
      <c r="C632" s="162">
        <v>654</v>
      </c>
      <c r="D632" s="7" t="s">
        <v>655</v>
      </c>
      <c r="E632" s="64" t="s">
        <v>658</v>
      </c>
      <c r="F632" s="69">
        <v>1</v>
      </c>
      <c r="G632" s="145">
        <v>2.86</v>
      </c>
      <c r="H632" s="53">
        <f t="shared" si="45"/>
        <v>2.86</v>
      </c>
      <c r="I632" s="271"/>
      <c r="J632" s="163"/>
      <c r="K632" s="88" t="str">
        <f t="shared" si="42"/>
        <v/>
      </c>
      <c r="L632" s="121" t="str">
        <f t="shared" si="43"/>
        <v/>
      </c>
      <c r="M632" s="89" t="e">
        <f t="shared" si="44"/>
        <v>#VALUE!</v>
      </c>
      <c r="N632" s="207"/>
      <c r="O632" s="208"/>
    </row>
    <row r="633" spans="1:15" ht="15.75" thickBot="1" x14ac:dyDescent="0.3">
      <c r="A633" s="232"/>
      <c r="B633" s="235"/>
      <c r="C633" s="166">
        <v>655</v>
      </c>
      <c r="D633" s="34" t="s">
        <v>656</v>
      </c>
      <c r="E633" s="65" t="s">
        <v>658</v>
      </c>
      <c r="F633" s="70">
        <v>1</v>
      </c>
      <c r="G633" s="147">
        <v>0.45</v>
      </c>
      <c r="H633" s="61">
        <f t="shared" si="45"/>
        <v>0.45</v>
      </c>
      <c r="I633" s="270"/>
      <c r="J633" s="167"/>
      <c r="K633" s="90" t="str">
        <f t="shared" si="42"/>
        <v/>
      </c>
      <c r="L633" s="122" t="str">
        <f t="shared" si="43"/>
        <v/>
      </c>
      <c r="M633" s="91" t="e">
        <f t="shared" si="44"/>
        <v>#VALUE!</v>
      </c>
      <c r="N633" s="204"/>
      <c r="O633" s="206"/>
    </row>
    <row r="634" spans="1:15" ht="15.75" thickBot="1" x14ac:dyDescent="0.3">
      <c r="A634" s="3"/>
      <c r="B634" s="3"/>
      <c r="C634" s="16"/>
      <c r="D634" s="11"/>
      <c r="E634" s="3"/>
      <c r="F634" s="20"/>
      <c r="G634" s="21"/>
      <c r="H634" s="76"/>
      <c r="I634" s="62"/>
      <c r="J634" s="111"/>
      <c r="K634" s="112"/>
      <c r="L634" s="113"/>
      <c r="M634" s="113"/>
      <c r="N634" s="21"/>
      <c r="O634" s="114"/>
    </row>
    <row r="635" spans="1:15" ht="15.75" thickBot="1" x14ac:dyDescent="0.3">
      <c r="A635" s="4"/>
      <c r="B635" s="4"/>
      <c r="C635" s="17"/>
      <c r="D635" s="12"/>
      <c r="E635" s="45"/>
      <c r="F635" s="22"/>
      <c r="G635" s="54">
        <f>SUM(G6:G633)</f>
        <v>34595.089999999938</v>
      </c>
      <c r="H635" s="55">
        <f>SUM(H6:H633)</f>
        <v>86251.699999999866</v>
      </c>
      <c r="I635" s="62"/>
      <c r="J635" s="94"/>
      <c r="K635" s="94"/>
      <c r="L635" s="95">
        <f>SUM(L6:L633)</f>
        <v>0</v>
      </c>
      <c r="M635" s="95" t="e">
        <f>SUM(M6:M633)</f>
        <v>#VALUE!</v>
      </c>
      <c r="N635" s="96" t="e">
        <f>SUM(N6:N633)</f>
        <v>#VALUE!</v>
      </c>
      <c r="O635" s="114"/>
    </row>
    <row r="636" spans="1:15" x14ac:dyDescent="0.25">
      <c r="A636" s="1"/>
      <c r="B636" s="1"/>
      <c r="C636" s="46"/>
      <c r="D636" s="13"/>
      <c r="E636" s="3"/>
      <c r="G636" s="21"/>
      <c r="H636" s="52"/>
      <c r="I636" s="62"/>
      <c r="J636" s="98"/>
      <c r="K636" s="99"/>
      <c r="L636" s="100"/>
      <c r="M636" s="101"/>
      <c r="N636" s="102"/>
      <c r="O636" s="114"/>
    </row>
    <row r="637" spans="1:15" x14ac:dyDescent="0.25">
      <c r="A637" s="1"/>
      <c r="B637" s="1"/>
      <c r="C637" s="46"/>
      <c r="D637" s="14"/>
      <c r="E637" s="3"/>
      <c r="I637" s="62"/>
      <c r="J637" s="225">
        <v>16</v>
      </c>
      <c r="K637" s="220"/>
      <c r="L637" s="221"/>
      <c r="M637" s="101"/>
      <c r="N637" s="102"/>
      <c r="O637" s="114"/>
    </row>
    <row r="638" spans="1:15" x14ac:dyDescent="0.25">
      <c r="A638" s="18"/>
      <c r="B638" s="18"/>
      <c r="C638" s="19"/>
      <c r="D638" s="19"/>
      <c r="E638" s="20"/>
      <c r="F638" s="27" t="s">
        <v>716</v>
      </c>
      <c r="G638" s="59">
        <f>H635</f>
        <v>86251.699999999866</v>
      </c>
      <c r="I638" s="62"/>
      <c r="J638" s="219" t="s">
        <v>729</v>
      </c>
      <c r="K638" s="220"/>
      <c r="L638" s="221"/>
      <c r="M638" s="103"/>
      <c r="N638" s="104"/>
      <c r="O638" s="114"/>
    </row>
    <row r="639" spans="1:15" ht="15.75" thickBot="1" x14ac:dyDescent="0.3">
      <c r="A639" s="18"/>
      <c r="B639" s="18"/>
      <c r="C639" s="19"/>
      <c r="D639" s="19"/>
      <c r="E639" s="20"/>
      <c r="F639" s="17"/>
      <c r="G639" s="58"/>
      <c r="I639" s="62"/>
      <c r="J639" s="222"/>
      <c r="K639" s="220"/>
      <c r="L639" s="105"/>
      <c r="M639" s="21"/>
      <c r="N639" s="106"/>
      <c r="O639" s="114"/>
    </row>
    <row r="640" spans="1:15" ht="15.75" thickBot="1" x14ac:dyDescent="0.3">
      <c r="A640" s="1"/>
      <c r="B640" s="1"/>
      <c r="C640" s="46"/>
      <c r="D640" s="13"/>
      <c r="E640" s="3"/>
      <c r="F640" s="28" t="s">
        <v>718</v>
      </c>
      <c r="G640" s="59">
        <f>G638*24%</f>
        <v>20700.407999999967</v>
      </c>
      <c r="I640" s="62"/>
      <c r="J640" s="223" t="s">
        <v>716</v>
      </c>
      <c r="K640" s="221"/>
      <c r="L640" s="107" t="e">
        <f>SUM(M6:M633)</f>
        <v>#VALUE!</v>
      </c>
      <c r="M640" s="108"/>
      <c r="N640" s="102"/>
      <c r="O640" s="114"/>
    </row>
    <row r="641" spans="1:15" ht="15.75" thickBot="1" x14ac:dyDescent="0.3">
      <c r="A641" s="1"/>
      <c r="B641" s="1"/>
      <c r="C641" s="46"/>
      <c r="D641" s="13"/>
      <c r="E641" s="3"/>
      <c r="F641" s="21"/>
      <c r="G641" s="58"/>
      <c r="I641" s="62"/>
      <c r="J641" s="222"/>
      <c r="K641" s="220"/>
      <c r="L641" s="109"/>
      <c r="M641" s="108"/>
      <c r="N641" s="102"/>
      <c r="O641" s="114"/>
    </row>
    <row r="642" spans="1:15" ht="15.75" thickBot="1" x14ac:dyDescent="0.3">
      <c r="F642" s="27" t="s">
        <v>717</v>
      </c>
      <c r="G642" s="59">
        <f>G638+G640</f>
        <v>106952.10799999983</v>
      </c>
      <c r="J642" s="224" t="s">
        <v>718</v>
      </c>
      <c r="K642" s="221"/>
      <c r="L642" s="110" t="e">
        <f>L640*0.24</f>
        <v>#VALUE!</v>
      </c>
      <c r="M642" s="108"/>
      <c r="N642" s="102"/>
      <c r="O642" s="114"/>
    </row>
    <row r="643" spans="1:15" ht="15.75" thickBot="1" x14ac:dyDescent="0.3">
      <c r="J643" s="222"/>
      <c r="K643" s="220"/>
      <c r="L643" s="105"/>
      <c r="M643" s="21"/>
      <c r="N643" s="102"/>
      <c r="O643" s="114"/>
    </row>
    <row r="644" spans="1:15" ht="15.75" thickBot="1" x14ac:dyDescent="0.3">
      <c r="J644" s="223" t="s">
        <v>717</v>
      </c>
      <c r="K644" s="221"/>
      <c r="L644" s="107" t="e">
        <f>SUM(L640+L642)</f>
        <v>#VALUE!</v>
      </c>
      <c r="M644" s="108"/>
      <c r="N644" s="102"/>
      <c r="O644" s="114"/>
    </row>
    <row r="645" spans="1:15" x14ac:dyDescent="0.25">
      <c r="J645" s="98"/>
      <c r="K645" s="99"/>
      <c r="L645" s="100"/>
      <c r="M645" s="101"/>
      <c r="N645" s="102"/>
    </row>
    <row r="646" spans="1:15" x14ac:dyDescent="0.25">
      <c r="J646" s="98"/>
      <c r="K646" s="99"/>
      <c r="L646" s="100"/>
      <c r="M646" s="101"/>
      <c r="N646" s="102"/>
      <c r="O646" s="97"/>
    </row>
    <row r="647" spans="1:15" x14ac:dyDescent="0.25">
      <c r="J647"/>
      <c r="K647"/>
      <c r="L647"/>
      <c r="M647"/>
      <c r="N647"/>
    </row>
    <row r="648" spans="1:15" x14ac:dyDescent="0.25">
      <c r="J648"/>
      <c r="K648"/>
      <c r="L648"/>
      <c r="M648"/>
      <c r="N648"/>
    </row>
    <row r="649" spans="1:15" x14ac:dyDescent="0.25">
      <c r="J649"/>
      <c r="K649"/>
      <c r="L649"/>
      <c r="M649"/>
      <c r="N649"/>
    </row>
    <row r="650" spans="1:15" x14ac:dyDescent="0.25">
      <c r="J650"/>
      <c r="K650"/>
      <c r="L650"/>
      <c r="M650"/>
      <c r="N650"/>
    </row>
    <row r="651" spans="1:15" x14ac:dyDescent="0.25">
      <c r="J651"/>
      <c r="K651"/>
      <c r="L651"/>
      <c r="M651"/>
      <c r="N651"/>
    </row>
    <row r="652" spans="1:15" x14ac:dyDescent="0.25">
      <c r="J652"/>
      <c r="K652"/>
      <c r="L652"/>
      <c r="M652"/>
      <c r="N652"/>
    </row>
    <row r="653" spans="1:15" x14ac:dyDescent="0.25">
      <c r="J653"/>
      <c r="K653"/>
      <c r="L653"/>
      <c r="M653"/>
      <c r="N653"/>
    </row>
    <row r="654" spans="1:15" x14ac:dyDescent="0.25">
      <c r="J654"/>
      <c r="K654"/>
      <c r="L654"/>
      <c r="M654"/>
      <c r="N654"/>
    </row>
    <row r="655" spans="1:15" x14ac:dyDescent="0.25">
      <c r="J655"/>
      <c r="K655"/>
      <c r="L655"/>
      <c r="M655"/>
      <c r="N655"/>
    </row>
    <row r="656" spans="1:15" x14ac:dyDescent="0.25">
      <c r="J656"/>
      <c r="K656"/>
      <c r="L656"/>
      <c r="M656"/>
      <c r="N656"/>
    </row>
  </sheetData>
  <mergeCells count="386">
    <mergeCell ref="I520:I526"/>
    <mergeCell ref="I527:I528"/>
    <mergeCell ref="I529:I531"/>
    <mergeCell ref="I479:I486"/>
    <mergeCell ref="I487:I490"/>
    <mergeCell ref="I491:I500"/>
    <mergeCell ref="I631:I633"/>
    <mergeCell ref="G3:I3"/>
    <mergeCell ref="I581:I584"/>
    <mergeCell ref="I585:I600"/>
    <mergeCell ref="I601:I611"/>
    <mergeCell ref="I612:I625"/>
    <mergeCell ref="I626:I627"/>
    <mergeCell ref="I532:I546"/>
    <mergeCell ref="I548:I559"/>
    <mergeCell ref="I386:I391"/>
    <mergeCell ref="I392:I396"/>
    <mergeCell ref="I397:I401"/>
    <mergeCell ref="I402:I415"/>
    <mergeCell ref="I416:I438"/>
    <mergeCell ref="I628:I630"/>
    <mergeCell ref="I560:I570"/>
    <mergeCell ref="I571:I580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B560:B570"/>
    <mergeCell ref="A571:A580"/>
    <mergeCell ref="A527:A528"/>
    <mergeCell ref="B527:B528"/>
    <mergeCell ref="B571:B580"/>
    <mergeCell ref="A529:A531"/>
    <mergeCell ref="B529:B531"/>
    <mergeCell ref="A532:A546"/>
    <mergeCell ref="B532:B546"/>
    <mergeCell ref="J3:O3"/>
    <mergeCell ref="N6:N12"/>
    <mergeCell ref="O6:O12"/>
    <mergeCell ref="O13:O16"/>
    <mergeCell ref="O17:O23"/>
    <mergeCell ref="O24:O28"/>
    <mergeCell ref="A631:A633"/>
    <mergeCell ref="B631:B633"/>
    <mergeCell ref="A3:F3"/>
    <mergeCell ref="A612:A625"/>
    <mergeCell ref="B612:B625"/>
    <mergeCell ref="A626:A627"/>
    <mergeCell ref="B626:B627"/>
    <mergeCell ref="A628:A630"/>
    <mergeCell ref="B628:B630"/>
    <mergeCell ref="A581:A584"/>
    <mergeCell ref="B581:B584"/>
    <mergeCell ref="A585:A600"/>
    <mergeCell ref="B585:B600"/>
    <mergeCell ref="A601:A611"/>
    <mergeCell ref="B601:B611"/>
    <mergeCell ref="A548:A559"/>
    <mergeCell ref="B548:B559"/>
    <mergeCell ref="A560:A570"/>
    <mergeCell ref="J640:K640"/>
    <mergeCell ref="J641:K641"/>
    <mergeCell ref="J642:K642"/>
    <mergeCell ref="J643:K643"/>
    <mergeCell ref="J644:K644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3"/>
    <mergeCell ref="J637:L637"/>
    <mergeCell ref="N194:N204"/>
    <mergeCell ref="N205:N218"/>
    <mergeCell ref="N275:N285"/>
    <mergeCell ref="N305:N310"/>
    <mergeCell ref="O29:O37"/>
    <mergeCell ref="N38:N50"/>
    <mergeCell ref="O38:O50"/>
    <mergeCell ref="N51:N57"/>
    <mergeCell ref="O51:O57"/>
    <mergeCell ref="N58:N65"/>
    <mergeCell ref="O58:O65"/>
    <mergeCell ref="J638:L638"/>
    <mergeCell ref="J639:K639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3"/>
    <mergeCell ref="O194:O204"/>
    <mergeCell ref="O205:O218"/>
    <mergeCell ref="N219:N233"/>
    <mergeCell ref="O219:O233"/>
    <mergeCell ref="N234:N235"/>
    <mergeCell ref="O234:O235"/>
    <mergeCell ref="N237:N238"/>
    <mergeCell ref="O237:O238"/>
    <mergeCell ref="N239:N261"/>
    <mergeCell ref="O239:O261"/>
    <mergeCell ref="N262:N269"/>
    <mergeCell ref="O262:O269"/>
    <mergeCell ref="N270:N273"/>
    <mergeCell ref="O270:O273"/>
    <mergeCell ref="O275:O285"/>
    <mergeCell ref="N286:N292"/>
    <mergeCell ref="O286:O292"/>
    <mergeCell ref="N293:N295"/>
    <mergeCell ref="O293:O295"/>
    <mergeCell ref="N296:N297"/>
    <mergeCell ref="O296:O297"/>
    <mergeCell ref="N298:N304"/>
    <mergeCell ref="O298:O304"/>
    <mergeCell ref="O305:O310"/>
    <mergeCell ref="N311:N313"/>
    <mergeCell ref="O311:O313"/>
    <mergeCell ref="N314:N317"/>
    <mergeCell ref="O314:O317"/>
    <mergeCell ref="N318:N320"/>
    <mergeCell ref="O318:O320"/>
    <mergeCell ref="N321:N326"/>
    <mergeCell ref="O321:O326"/>
    <mergeCell ref="N327:N332"/>
    <mergeCell ref="O327:O332"/>
    <mergeCell ref="N333:N352"/>
    <mergeCell ref="O333:O352"/>
    <mergeCell ref="N353:N371"/>
    <mergeCell ref="O353:O371"/>
    <mergeCell ref="N372:N376"/>
    <mergeCell ref="O372:O376"/>
    <mergeCell ref="N377:N383"/>
    <mergeCell ref="O377:O383"/>
    <mergeCell ref="N384:N385"/>
    <mergeCell ref="O384:O385"/>
    <mergeCell ref="N386:N391"/>
    <mergeCell ref="O386:O391"/>
    <mergeCell ref="N392:N396"/>
    <mergeCell ref="O392:O396"/>
    <mergeCell ref="N397:N401"/>
    <mergeCell ref="O397:O401"/>
    <mergeCell ref="N402:N415"/>
    <mergeCell ref="O402:O415"/>
    <mergeCell ref="N416:N438"/>
    <mergeCell ref="O416:O438"/>
    <mergeCell ref="N439:N441"/>
    <mergeCell ref="O439:O441"/>
    <mergeCell ref="N442:N460"/>
    <mergeCell ref="O442:O460"/>
    <mergeCell ref="N461:N472"/>
    <mergeCell ref="O461:O472"/>
    <mergeCell ref="N473:N478"/>
    <mergeCell ref="O473:O478"/>
    <mergeCell ref="N479:N486"/>
    <mergeCell ref="O479:O486"/>
    <mergeCell ref="N487:N490"/>
    <mergeCell ref="O487:O490"/>
    <mergeCell ref="N491:N500"/>
    <mergeCell ref="O491:O500"/>
    <mergeCell ref="N501:N503"/>
    <mergeCell ref="O501:O503"/>
    <mergeCell ref="N532:N546"/>
    <mergeCell ref="O532:O546"/>
    <mergeCell ref="N548:N559"/>
    <mergeCell ref="O548:O559"/>
    <mergeCell ref="N560:N570"/>
    <mergeCell ref="O560:O570"/>
    <mergeCell ref="N504:N507"/>
    <mergeCell ref="O504:O507"/>
    <mergeCell ref="N508:N513"/>
    <mergeCell ref="O508:O513"/>
    <mergeCell ref="N514:N519"/>
    <mergeCell ref="O514:O519"/>
    <mergeCell ref="N520:N526"/>
    <mergeCell ref="O520:O526"/>
    <mergeCell ref="N527:N528"/>
    <mergeCell ref="O527:O528"/>
    <mergeCell ref="N626:N627"/>
    <mergeCell ref="O626:O627"/>
    <mergeCell ref="N628:N630"/>
    <mergeCell ref="O628:O630"/>
    <mergeCell ref="N631:N633"/>
    <mergeCell ref="O631:O633"/>
    <mergeCell ref="N68:N78"/>
    <mergeCell ref="O68:O78"/>
    <mergeCell ref="N109:N110"/>
    <mergeCell ref="N111:N112"/>
    <mergeCell ref="O109:O110"/>
    <mergeCell ref="O111:O112"/>
    <mergeCell ref="N571:N580"/>
    <mergeCell ref="O571:O580"/>
    <mergeCell ref="N581:N584"/>
    <mergeCell ref="O581:O584"/>
    <mergeCell ref="N585:N600"/>
    <mergeCell ref="O585:O600"/>
    <mergeCell ref="N601:N611"/>
    <mergeCell ref="O601:O611"/>
    <mergeCell ref="N612:N625"/>
    <mergeCell ref="O612:O625"/>
    <mergeCell ref="N529:N531"/>
    <mergeCell ref="O529:O531"/>
  </mergeCells>
  <conditionalFormatting sqref="K6:K15 K17:K634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33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Χρήστης των Windows</cp:lastModifiedBy>
  <cp:lastPrinted>2019-07-25T05:19:18Z</cp:lastPrinted>
  <dcterms:created xsi:type="dcterms:W3CDTF">2018-02-06T10:12:56Z</dcterms:created>
  <dcterms:modified xsi:type="dcterms:W3CDTF">2023-09-22T11:41:11Z</dcterms:modified>
</cp:coreProperties>
</file>